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mashev\Desktop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E76" i="1"/>
  <c r="E75" i="1"/>
  <c r="E74" i="1"/>
  <c r="C73" i="1"/>
  <c r="E72" i="1"/>
  <c r="E71" i="1"/>
  <c r="E70" i="1"/>
  <c r="C69" i="1"/>
  <c r="E68" i="1"/>
  <c r="E67" i="1"/>
  <c r="E66" i="1"/>
  <c r="C65" i="1"/>
  <c r="E64" i="1"/>
  <c r="E63" i="1"/>
  <c r="E62" i="1"/>
  <c r="C61" i="1"/>
  <c r="E60" i="1"/>
  <c r="E59" i="1"/>
  <c r="E58" i="1"/>
  <c r="E57" i="1"/>
  <c r="E56" i="1"/>
  <c r="C55" i="1"/>
  <c r="E54" i="1"/>
  <c r="E53" i="1"/>
  <c r="E52" i="1"/>
  <c r="E51" i="1"/>
  <c r="E50" i="1"/>
  <c r="C49" i="1"/>
  <c r="E48" i="1"/>
  <c r="E47" i="1"/>
  <c r="E46" i="1"/>
  <c r="E45" i="1"/>
  <c r="E44" i="1"/>
  <c r="C43" i="1"/>
  <c r="E42" i="1"/>
  <c r="E41" i="1"/>
  <c r="E40" i="1"/>
  <c r="E39" i="1"/>
  <c r="E38" i="1"/>
  <c r="C37" i="1"/>
  <c r="E36" i="1"/>
  <c r="E35" i="1"/>
  <c r="E34" i="1"/>
  <c r="E33" i="1"/>
  <c r="E32" i="1"/>
  <c r="C31" i="1"/>
  <c r="E30" i="1"/>
  <c r="E29" i="1"/>
  <c r="E28" i="1"/>
  <c r="E27" i="1"/>
  <c r="E26" i="1"/>
  <c r="C25" i="1"/>
  <c r="E24" i="1"/>
  <c r="E23" i="1"/>
  <c r="E22" i="1"/>
  <c r="E21" i="1"/>
  <c r="E20" i="1"/>
  <c r="C19" i="1"/>
  <c r="E18" i="1"/>
  <c r="E17" i="1"/>
  <c r="E16" i="1"/>
  <c r="E15" i="1"/>
  <c r="E14" i="1"/>
  <c r="C13" i="1"/>
  <c r="E9" i="1"/>
  <c r="E10" i="1"/>
  <c r="E11" i="1"/>
  <c r="E12" i="1"/>
  <c r="E8" i="1"/>
  <c r="E73" i="1" l="1"/>
  <c r="F73" i="1" s="1"/>
  <c r="G73" i="1" s="1"/>
  <c r="E25" i="1"/>
  <c r="F25" i="1" s="1"/>
  <c r="G25" i="1" s="1"/>
  <c r="E77" i="1"/>
  <c r="F77" i="1" s="1"/>
  <c r="G77" i="1" s="1"/>
  <c r="E69" i="1"/>
  <c r="F69" i="1" s="1"/>
  <c r="G69" i="1" s="1"/>
  <c r="E55" i="1"/>
  <c r="F55" i="1" s="1"/>
  <c r="E19" i="1"/>
  <c r="F19" i="1" s="1"/>
  <c r="E37" i="1"/>
  <c r="F37" i="1" s="1"/>
  <c r="G37" i="1" s="1"/>
  <c r="E49" i="1"/>
  <c r="F49" i="1" s="1"/>
  <c r="E31" i="1"/>
  <c r="F31" i="1" s="1"/>
  <c r="G31" i="1" s="1"/>
  <c r="E43" i="1"/>
  <c r="F43" i="1" s="1"/>
  <c r="G43" i="1" s="1"/>
  <c r="E61" i="1"/>
  <c r="F61" i="1" s="1"/>
  <c r="G61" i="1" s="1"/>
  <c r="E65" i="1"/>
  <c r="F65" i="1" s="1"/>
  <c r="G65" i="1" s="1"/>
  <c r="E13" i="1"/>
  <c r="F13" i="1" s="1"/>
  <c r="G13" i="1" s="1"/>
  <c r="G55" i="1" l="1"/>
  <c r="G78" i="1" s="1"/>
  <c r="F78" i="1"/>
  <c r="G49" i="1"/>
  <c r="G19" i="1"/>
</calcChain>
</file>

<file path=xl/sharedStrings.xml><?xml version="1.0" encoding="utf-8"?>
<sst xmlns="http://schemas.openxmlformats.org/spreadsheetml/2006/main" count="223" uniqueCount="44">
  <si>
    <t>Группа факторов</t>
  </si>
  <si>
    <t>Удовлетворенность</t>
  </si>
  <si>
    <t>Критерий "удовлетворенность"</t>
  </si>
  <si>
    <t>Количество респондентов</t>
  </si>
  <si>
    <t>Оценка удовлетворенности в количестве баллов</t>
  </si>
  <si>
    <t>Количество баллов</t>
  </si>
  <si>
    <t>Коэфициент удовлетворенности по группе факторов, баллов</t>
  </si>
  <si>
    <t>Коэфициент удовлетворенности по группе факторов, %</t>
  </si>
  <si>
    <t>Обеспеченность школы учебным оборудованием и наглядными пособиями для проведения уроков (например, карты, схемы, доски, компьютерные классы, интерактивное, аудиои видео оборудование)</t>
  </si>
  <si>
    <t>"затрудняюсь ответить"</t>
  </si>
  <si>
    <t>ИТОГО:</t>
  </si>
  <si>
    <t>Удовлетворен</t>
  </si>
  <si>
    <t>Удовлетворен полностью</t>
  </si>
  <si>
    <t>Не  совем удовлетворен</t>
  </si>
  <si>
    <t>Совсем не удовлетворен</t>
  </si>
  <si>
    <t>Обеспеченность школы учебниками</t>
  </si>
  <si>
    <t>х</t>
  </si>
  <si>
    <t>Санитарно-гигиенические условия в школе</t>
  </si>
  <si>
    <t>Обеспеченность учебных кабинетов мебелью</t>
  </si>
  <si>
    <t>Благоустройство школьной территории</t>
  </si>
  <si>
    <t>Организация школьного питания</t>
  </si>
  <si>
    <t>Соблюдение безопасности пребывания ребенка в школе</t>
  </si>
  <si>
    <t>Организация одыха, оздоровления обучающихся в каникулярный период</t>
  </si>
  <si>
    <t>Профессионализм педагогов общеобразовательного учреждения</t>
  </si>
  <si>
    <t>Очень высоко</t>
  </si>
  <si>
    <t>Высоко</t>
  </si>
  <si>
    <t>Средне</t>
  </si>
  <si>
    <t>Ниже среднего</t>
  </si>
  <si>
    <t>Посредственно</t>
  </si>
  <si>
    <t>Применяются ли в учреждении своременные технические средства обучения(интерактивная доска, компьютер, робототехника)</t>
  </si>
  <si>
    <t>Да, конечно</t>
  </si>
  <si>
    <t>Скорее да, чем нет</t>
  </si>
  <si>
    <t>Скорее нет, чем да</t>
  </si>
  <si>
    <t>Оценка повышения качества преподавания</t>
  </si>
  <si>
    <t>Изменения к лучшему</t>
  </si>
  <si>
    <t>Изменений нет</t>
  </si>
  <si>
    <t>Изменения к худшему</t>
  </si>
  <si>
    <t>Оценка формирования интереса учащихся к знаниям</t>
  </si>
  <si>
    <t>Осуществление профессионального ориентирования учащихся</t>
  </si>
  <si>
    <t>Да, осуществляется</t>
  </si>
  <si>
    <t>Скорее да чем нет</t>
  </si>
  <si>
    <t>ВСЕГО:</t>
  </si>
  <si>
    <t>Не  совсем удовлетворен</t>
  </si>
  <si>
    <t>Результаты Мониторинга мнения населения по предоставлению общедоступного и бесплатного начального общего, основного общего, среднего общего образованияпо основным общеобразовательным программам в образовательных организациях муниципального образования "Кизнерский район" в 2017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</si>
</sst>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2" fontId="0" fillId="3" borderId="8" xfId="0" applyNumberForma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workbookViewId="0">
      <selection activeCell="A2" sqref="A2:G2"/>
    </sheetView>
  </sheetViews>
  <sheetFormatPr defaultRowHeight="14.4" x14ac:dyDescent="0.3"/>
  <cols>
    <col min="1" max="1" width="17.109375" customWidth="1"/>
    <col min="2" max="2" width="17.88671875" customWidth="1"/>
    <col min="4" max="4" width="13.5546875" customWidth="1"/>
    <col min="6" max="7" width="9.5546875" customWidth="1"/>
  </cols>
  <sheetData>
    <row r="1" spans="1:20" ht="10.199999999999999" customHeight="1" x14ac:dyDescent="0.3"/>
    <row r="2" spans="1:20" ht="72" customHeight="1" x14ac:dyDescent="0.3">
      <c r="A2" s="29" t="s">
        <v>43</v>
      </c>
      <c r="B2" s="29"/>
      <c r="C2" s="29"/>
      <c r="D2" s="29"/>
      <c r="E2" s="29"/>
      <c r="F2" s="29"/>
      <c r="G2" s="29"/>
    </row>
    <row r="3" spans="1:20" ht="6.6" customHeight="1" x14ac:dyDescent="0.3"/>
    <row r="4" spans="1:20" ht="6" customHeight="1" x14ac:dyDescent="0.3"/>
    <row r="5" spans="1:20" x14ac:dyDescent="0.3">
      <c r="A5" s="31" t="s">
        <v>0</v>
      </c>
      <c r="B5" s="31" t="s">
        <v>2</v>
      </c>
      <c r="C5" s="20" t="s">
        <v>1</v>
      </c>
      <c r="D5" s="21"/>
      <c r="E5" s="21"/>
      <c r="F5" s="21"/>
      <c r="G5" s="2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88.8" customHeight="1" x14ac:dyDescent="0.3">
      <c r="A6" s="32"/>
      <c r="B6" s="32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thickBot="1" x14ac:dyDescent="0.3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2" customHeight="1" x14ac:dyDescent="0.3">
      <c r="A8" s="23" t="s">
        <v>8</v>
      </c>
      <c r="B8" s="8" t="s">
        <v>12</v>
      </c>
      <c r="C8" s="9">
        <v>957</v>
      </c>
      <c r="D8" s="8">
        <v>5</v>
      </c>
      <c r="E8" s="9">
        <f>C8*D8</f>
        <v>4785</v>
      </c>
      <c r="F8" s="10" t="s">
        <v>16</v>
      </c>
      <c r="G8" s="10" t="s">
        <v>16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4.6" customHeight="1" x14ac:dyDescent="0.3">
      <c r="A9" s="23"/>
      <c r="B9" s="4" t="s">
        <v>11</v>
      </c>
      <c r="C9" s="5">
        <v>286</v>
      </c>
      <c r="D9" s="4">
        <v>4</v>
      </c>
      <c r="E9" s="9">
        <f t="shared" ref="E9:E12" si="0">C9*D9</f>
        <v>1144</v>
      </c>
      <c r="F9" s="10" t="s">
        <v>16</v>
      </c>
      <c r="G9" s="10" t="s">
        <v>16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4.6" customHeight="1" x14ac:dyDescent="0.3">
      <c r="A10" s="23"/>
      <c r="B10" s="4" t="s">
        <v>42</v>
      </c>
      <c r="C10" s="5">
        <v>71</v>
      </c>
      <c r="D10" s="4">
        <v>3</v>
      </c>
      <c r="E10" s="9">
        <f t="shared" si="0"/>
        <v>213</v>
      </c>
      <c r="F10" s="10" t="s">
        <v>16</v>
      </c>
      <c r="G10" s="10" t="s">
        <v>16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1.2" customHeight="1" x14ac:dyDescent="0.3">
      <c r="A11" s="23"/>
      <c r="B11" s="4" t="s">
        <v>14</v>
      </c>
      <c r="C11" s="5">
        <v>12</v>
      </c>
      <c r="D11" s="4">
        <v>2</v>
      </c>
      <c r="E11" s="9">
        <f t="shared" si="0"/>
        <v>24</v>
      </c>
      <c r="F11" s="10" t="s">
        <v>16</v>
      </c>
      <c r="G11" s="10" t="s">
        <v>16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5.4" customHeight="1" x14ac:dyDescent="0.3">
      <c r="A12" s="23"/>
      <c r="B12" s="4" t="s">
        <v>9</v>
      </c>
      <c r="C12" s="5">
        <v>15</v>
      </c>
      <c r="D12" s="4">
        <v>1</v>
      </c>
      <c r="E12" s="9">
        <f t="shared" si="0"/>
        <v>15</v>
      </c>
      <c r="F12" s="10" t="s">
        <v>16</v>
      </c>
      <c r="G12" s="10" t="s">
        <v>16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 thickBot="1" x14ac:dyDescent="0.35">
      <c r="A13" s="24"/>
      <c r="B13" s="6" t="s">
        <v>10</v>
      </c>
      <c r="C13" s="12">
        <f>SUM(C8:C12)</f>
        <v>1341</v>
      </c>
      <c r="D13" s="11" t="s">
        <v>16</v>
      </c>
      <c r="E13" s="12">
        <f t="shared" ref="E13" si="1">SUM(E8:E12)</f>
        <v>6181</v>
      </c>
      <c r="F13" s="13">
        <f>E13/C13</f>
        <v>4.6092468307233405</v>
      </c>
      <c r="G13" s="13">
        <f>F13*100/5</f>
        <v>92.184936614466807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4" x14ac:dyDescent="0.3">
      <c r="A14" s="25" t="s">
        <v>15</v>
      </c>
      <c r="B14" s="8" t="s">
        <v>12</v>
      </c>
      <c r="C14" s="9">
        <v>907</v>
      </c>
      <c r="D14" s="8">
        <v>5</v>
      </c>
      <c r="E14" s="9">
        <f>C14*D14</f>
        <v>4535</v>
      </c>
      <c r="F14" s="10" t="s">
        <v>16</v>
      </c>
      <c r="G14" s="10" t="s">
        <v>16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3">
      <c r="A15" s="26"/>
      <c r="B15" s="4" t="s">
        <v>11</v>
      </c>
      <c r="C15" s="5">
        <v>277</v>
      </c>
      <c r="D15" s="4">
        <v>4</v>
      </c>
      <c r="E15" s="9">
        <f t="shared" ref="E15:E18" si="2">C15*D15</f>
        <v>1108</v>
      </c>
      <c r="F15" s="10" t="s">
        <v>16</v>
      </c>
      <c r="G15" s="10" t="s">
        <v>16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4" x14ac:dyDescent="0.3">
      <c r="A16" s="26"/>
      <c r="B16" s="4" t="s">
        <v>13</v>
      </c>
      <c r="C16" s="5">
        <v>95</v>
      </c>
      <c r="D16" s="4">
        <v>3</v>
      </c>
      <c r="E16" s="9">
        <f t="shared" si="2"/>
        <v>285</v>
      </c>
      <c r="F16" s="10" t="s">
        <v>16</v>
      </c>
      <c r="G16" s="10" t="s">
        <v>16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4" x14ac:dyDescent="0.3">
      <c r="A17" s="26"/>
      <c r="B17" s="4" t="s">
        <v>14</v>
      </c>
      <c r="C17" s="5">
        <v>35</v>
      </c>
      <c r="D17" s="4">
        <v>2</v>
      </c>
      <c r="E17" s="9">
        <f t="shared" si="2"/>
        <v>70</v>
      </c>
      <c r="F17" s="10" t="s">
        <v>16</v>
      </c>
      <c r="G17" s="10" t="s">
        <v>16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3">
      <c r="A18" s="26"/>
      <c r="B18" s="4" t="s">
        <v>9</v>
      </c>
      <c r="C18" s="5">
        <v>27</v>
      </c>
      <c r="D18" s="4">
        <v>1</v>
      </c>
      <c r="E18" s="9">
        <f t="shared" si="2"/>
        <v>27</v>
      </c>
      <c r="F18" s="10" t="s">
        <v>16</v>
      </c>
      <c r="G18" s="10" t="s">
        <v>16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" thickBot="1" x14ac:dyDescent="0.35">
      <c r="A19" s="30"/>
      <c r="B19" s="6" t="s">
        <v>10</v>
      </c>
      <c r="C19" s="12">
        <f>SUM(C14:C18)</f>
        <v>1341</v>
      </c>
      <c r="D19" s="11" t="s">
        <v>16</v>
      </c>
      <c r="E19" s="12">
        <f t="shared" ref="E19" si="3">SUM(E14:E18)</f>
        <v>6025</v>
      </c>
      <c r="F19" s="13">
        <f>E19/C19</f>
        <v>4.4929157345264725</v>
      </c>
      <c r="G19" s="13">
        <f>F19*100/5</f>
        <v>89.858314690529454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4" x14ac:dyDescent="0.3">
      <c r="A20" s="25" t="s">
        <v>17</v>
      </c>
      <c r="B20" s="8" t="s">
        <v>12</v>
      </c>
      <c r="C20" s="9">
        <v>949</v>
      </c>
      <c r="D20" s="8">
        <v>5</v>
      </c>
      <c r="E20" s="9">
        <f>C20*D20</f>
        <v>4745</v>
      </c>
      <c r="F20" s="10" t="s">
        <v>16</v>
      </c>
      <c r="G20" s="10" t="s">
        <v>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3">
      <c r="A21" s="26"/>
      <c r="B21" s="4" t="s">
        <v>11</v>
      </c>
      <c r="C21" s="5">
        <v>365</v>
      </c>
      <c r="D21" s="4">
        <v>4</v>
      </c>
      <c r="E21" s="9">
        <f t="shared" ref="E21:E24" si="4">C21*D21</f>
        <v>1460</v>
      </c>
      <c r="F21" s="10" t="s">
        <v>16</v>
      </c>
      <c r="G21" s="10" t="s">
        <v>16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4" x14ac:dyDescent="0.3">
      <c r="A22" s="26"/>
      <c r="B22" s="4" t="s">
        <v>13</v>
      </c>
      <c r="C22" s="5">
        <v>21</v>
      </c>
      <c r="D22" s="4">
        <v>3</v>
      </c>
      <c r="E22" s="9">
        <f t="shared" si="4"/>
        <v>63</v>
      </c>
      <c r="F22" s="10" t="s">
        <v>16</v>
      </c>
      <c r="G22" s="10" t="s">
        <v>16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4" x14ac:dyDescent="0.3">
      <c r="A23" s="26"/>
      <c r="B23" s="4" t="s">
        <v>14</v>
      </c>
      <c r="C23" s="5">
        <v>4</v>
      </c>
      <c r="D23" s="4">
        <v>2</v>
      </c>
      <c r="E23" s="9">
        <f t="shared" si="4"/>
        <v>8</v>
      </c>
      <c r="F23" s="10" t="s">
        <v>16</v>
      </c>
      <c r="G23" s="10" t="s">
        <v>16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3">
      <c r="A24" s="26"/>
      <c r="B24" s="4" t="s">
        <v>9</v>
      </c>
      <c r="C24" s="5">
        <v>2</v>
      </c>
      <c r="D24" s="4">
        <v>1</v>
      </c>
      <c r="E24" s="9">
        <f t="shared" si="4"/>
        <v>2</v>
      </c>
      <c r="F24" s="10" t="s">
        <v>16</v>
      </c>
      <c r="G24" s="10" t="s">
        <v>16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" thickBot="1" x14ac:dyDescent="0.35">
      <c r="A25" s="30"/>
      <c r="B25" s="6" t="s">
        <v>10</v>
      </c>
      <c r="C25" s="12">
        <f>SUM(C20:C24)</f>
        <v>1341</v>
      </c>
      <c r="D25" s="11" t="s">
        <v>16</v>
      </c>
      <c r="E25" s="12">
        <f t="shared" ref="E25" si="5">SUM(E20:E24)</f>
        <v>6278</v>
      </c>
      <c r="F25" s="13">
        <f>E25/C25</f>
        <v>4.6815809097688295</v>
      </c>
      <c r="G25" s="13">
        <f>F25*100/5</f>
        <v>93.631618195376589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4" x14ac:dyDescent="0.3">
      <c r="A26" s="25" t="s">
        <v>18</v>
      </c>
      <c r="B26" s="8" t="s">
        <v>12</v>
      </c>
      <c r="C26" s="9">
        <v>1029</v>
      </c>
      <c r="D26" s="8">
        <v>5</v>
      </c>
      <c r="E26" s="9">
        <f>C26*D26</f>
        <v>5145</v>
      </c>
      <c r="F26" s="10" t="s">
        <v>16</v>
      </c>
      <c r="G26" s="10" t="s">
        <v>16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3">
      <c r="A27" s="26"/>
      <c r="B27" s="4" t="s">
        <v>11</v>
      </c>
      <c r="C27" s="5">
        <v>240</v>
      </c>
      <c r="D27" s="4">
        <v>4</v>
      </c>
      <c r="E27" s="9">
        <f t="shared" ref="E27:E30" si="6">C27*D27</f>
        <v>960</v>
      </c>
      <c r="F27" s="10" t="s">
        <v>16</v>
      </c>
      <c r="G27" s="10" t="s">
        <v>16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4" x14ac:dyDescent="0.3">
      <c r="A28" s="26"/>
      <c r="B28" s="4" t="s">
        <v>13</v>
      </c>
      <c r="C28" s="5">
        <v>39</v>
      </c>
      <c r="D28" s="4">
        <v>3</v>
      </c>
      <c r="E28" s="9">
        <f t="shared" si="6"/>
        <v>117</v>
      </c>
      <c r="F28" s="10" t="s">
        <v>16</v>
      </c>
      <c r="G28" s="10" t="s">
        <v>16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4" x14ac:dyDescent="0.3">
      <c r="A29" s="26"/>
      <c r="B29" s="4" t="s">
        <v>14</v>
      </c>
      <c r="C29" s="5">
        <v>21</v>
      </c>
      <c r="D29" s="4">
        <v>2</v>
      </c>
      <c r="E29" s="9">
        <f t="shared" si="6"/>
        <v>42</v>
      </c>
      <c r="F29" s="10" t="s">
        <v>16</v>
      </c>
      <c r="G29" s="10" t="s">
        <v>16</v>
      </c>
    </row>
    <row r="30" spans="1:20" x14ac:dyDescent="0.3">
      <c r="A30" s="26"/>
      <c r="B30" s="4" t="s">
        <v>9</v>
      </c>
      <c r="C30" s="5">
        <v>12</v>
      </c>
      <c r="D30" s="4">
        <v>1</v>
      </c>
      <c r="E30" s="9">
        <f t="shared" si="6"/>
        <v>12</v>
      </c>
      <c r="F30" s="10" t="s">
        <v>16</v>
      </c>
      <c r="G30" s="10" t="s">
        <v>16</v>
      </c>
    </row>
    <row r="31" spans="1:20" ht="15" thickBot="1" x14ac:dyDescent="0.35">
      <c r="A31" s="30"/>
      <c r="B31" s="6" t="s">
        <v>10</v>
      </c>
      <c r="C31" s="12">
        <f>SUM(C26:C30)</f>
        <v>1341</v>
      </c>
      <c r="D31" s="11" t="s">
        <v>16</v>
      </c>
      <c r="E31" s="12">
        <f t="shared" ref="E31" si="7">SUM(E26:E30)</f>
        <v>6276</v>
      </c>
      <c r="F31" s="13">
        <f>E31/C31</f>
        <v>4.6800894854586126</v>
      </c>
      <c r="G31" s="13">
        <f>F31*100/5</f>
        <v>93.601789709172252</v>
      </c>
    </row>
    <row r="32" spans="1:20" ht="24" x14ac:dyDescent="0.3">
      <c r="A32" s="25" t="s">
        <v>19</v>
      </c>
      <c r="B32" s="8" t="s">
        <v>12</v>
      </c>
      <c r="C32" s="9">
        <v>951</v>
      </c>
      <c r="D32" s="8">
        <v>5</v>
      </c>
      <c r="E32" s="9">
        <f>C32*D32</f>
        <v>4755</v>
      </c>
      <c r="F32" s="10" t="s">
        <v>16</v>
      </c>
      <c r="G32" s="10" t="s">
        <v>16</v>
      </c>
    </row>
    <row r="33" spans="1:7" x14ac:dyDescent="0.3">
      <c r="A33" s="26"/>
      <c r="B33" s="4" t="s">
        <v>11</v>
      </c>
      <c r="C33" s="5">
        <v>363</v>
      </c>
      <c r="D33" s="4">
        <v>4</v>
      </c>
      <c r="E33" s="9">
        <f t="shared" ref="E33:E36" si="8">C33*D33</f>
        <v>1452</v>
      </c>
      <c r="F33" s="10" t="s">
        <v>16</v>
      </c>
      <c r="G33" s="10" t="s">
        <v>16</v>
      </c>
    </row>
    <row r="34" spans="1:7" ht="24" x14ac:dyDescent="0.3">
      <c r="A34" s="26"/>
      <c r="B34" s="4" t="s">
        <v>13</v>
      </c>
      <c r="C34" s="5">
        <v>21</v>
      </c>
      <c r="D34" s="4">
        <v>3</v>
      </c>
      <c r="E34" s="9">
        <f t="shared" si="8"/>
        <v>63</v>
      </c>
      <c r="F34" s="10" t="s">
        <v>16</v>
      </c>
      <c r="G34" s="10" t="s">
        <v>16</v>
      </c>
    </row>
    <row r="35" spans="1:7" ht="24" x14ac:dyDescent="0.3">
      <c r="A35" s="26"/>
      <c r="B35" s="4" t="s">
        <v>14</v>
      </c>
      <c r="C35" s="5">
        <v>4</v>
      </c>
      <c r="D35" s="4">
        <v>2</v>
      </c>
      <c r="E35" s="9">
        <f t="shared" si="8"/>
        <v>8</v>
      </c>
      <c r="F35" s="10" t="s">
        <v>16</v>
      </c>
      <c r="G35" s="10" t="s">
        <v>16</v>
      </c>
    </row>
    <row r="36" spans="1:7" x14ac:dyDescent="0.3">
      <c r="A36" s="26"/>
      <c r="B36" s="4" t="s">
        <v>9</v>
      </c>
      <c r="C36" s="5">
        <v>2</v>
      </c>
      <c r="D36" s="4">
        <v>1</v>
      </c>
      <c r="E36" s="9">
        <f t="shared" si="8"/>
        <v>2</v>
      </c>
      <c r="F36" s="10" t="s">
        <v>16</v>
      </c>
      <c r="G36" s="10" t="s">
        <v>16</v>
      </c>
    </row>
    <row r="37" spans="1:7" ht="15" thickBot="1" x14ac:dyDescent="0.35">
      <c r="A37" s="30"/>
      <c r="B37" s="6" t="s">
        <v>10</v>
      </c>
      <c r="C37" s="12">
        <f>SUM(C32:C36)</f>
        <v>1341</v>
      </c>
      <c r="D37" s="11" t="s">
        <v>16</v>
      </c>
      <c r="E37" s="12">
        <f t="shared" ref="E37" si="9">SUM(E32:E36)</f>
        <v>6280</v>
      </c>
      <c r="F37" s="13">
        <f>E37/C37</f>
        <v>4.6830723340790454</v>
      </c>
      <c r="G37" s="13">
        <f>F37*100/5</f>
        <v>93.661446681580912</v>
      </c>
    </row>
    <row r="38" spans="1:7" ht="24" x14ac:dyDescent="0.3">
      <c r="A38" s="25" t="s">
        <v>20</v>
      </c>
      <c r="B38" s="8" t="s">
        <v>12</v>
      </c>
      <c r="C38" s="9">
        <v>903</v>
      </c>
      <c r="D38" s="8">
        <v>5</v>
      </c>
      <c r="E38" s="9">
        <f>C38*D38</f>
        <v>4515</v>
      </c>
      <c r="F38" s="10" t="s">
        <v>16</v>
      </c>
      <c r="G38" s="10" t="s">
        <v>16</v>
      </c>
    </row>
    <row r="39" spans="1:7" x14ac:dyDescent="0.3">
      <c r="A39" s="26"/>
      <c r="B39" s="4" t="s">
        <v>11</v>
      </c>
      <c r="C39" s="5">
        <v>281</v>
      </c>
      <c r="D39" s="4">
        <v>4</v>
      </c>
      <c r="E39" s="9">
        <f t="shared" ref="E39:E42" si="10">C39*D39</f>
        <v>1124</v>
      </c>
      <c r="F39" s="10" t="s">
        <v>16</v>
      </c>
      <c r="G39" s="10" t="s">
        <v>16</v>
      </c>
    </row>
    <row r="40" spans="1:7" ht="24" x14ac:dyDescent="0.3">
      <c r="A40" s="26"/>
      <c r="B40" s="4" t="s">
        <v>13</v>
      </c>
      <c r="C40" s="5">
        <v>97</v>
      </c>
      <c r="D40" s="4">
        <v>3</v>
      </c>
      <c r="E40" s="9">
        <f t="shared" si="10"/>
        <v>291</v>
      </c>
      <c r="F40" s="10" t="s">
        <v>16</v>
      </c>
      <c r="G40" s="10" t="s">
        <v>16</v>
      </c>
    </row>
    <row r="41" spans="1:7" ht="24" x14ac:dyDescent="0.3">
      <c r="A41" s="26"/>
      <c r="B41" s="4" t="s">
        <v>14</v>
      </c>
      <c r="C41" s="5">
        <v>33</v>
      </c>
      <c r="D41" s="4">
        <v>2</v>
      </c>
      <c r="E41" s="9">
        <f t="shared" si="10"/>
        <v>66</v>
      </c>
      <c r="F41" s="10" t="s">
        <v>16</v>
      </c>
      <c r="G41" s="10" t="s">
        <v>16</v>
      </c>
    </row>
    <row r="42" spans="1:7" x14ac:dyDescent="0.3">
      <c r="A42" s="26"/>
      <c r="B42" s="4" t="s">
        <v>9</v>
      </c>
      <c r="C42" s="5">
        <v>27</v>
      </c>
      <c r="D42" s="4">
        <v>1</v>
      </c>
      <c r="E42" s="9">
        <f t="shared" si="10"/>
        <v>27</v>
      </c>
      <c r="F42" s="10" t="s">
        <v>16</v>
      </c>
      <c r="G42" s="10" t="s">
        <v>16</v>
      </c>
    </row>
    <row r="43" spans="1:7" ht="15" thickBot="1" x14ac:dyDescent="0.35">
      <c r="A43" s="30"/>
      <c r="B43" s="6" t="s">
        <v>10</v>
      </c>
      <c r="C43" s="12">
        <f>SUM(C38:C42)</f>
        <v>1341</v>
      </c>
      <c r="D43" s="11" t="s">
        <v>16</v>
      </c>
      <c r="E43" s="12">
        <f t="shared" ref="E43" si="11">SUM(E38:E42)</f>
        <v>6023</v>
      </c>
      <c r="F43" s="13">
        <f>E43/C43</f>
        <v>4.4914243102162565</v>
      </c>
      <c r="G43" s="13">
        <f>F43*100/5</f>
        <v>89.828486204325131</v>
      </c>
    </row>
    <row r="44" spans="1:7" ht="24" x14ac:dyDescent="0.3">
      <c r="A44" s="25" t="s">
        <v>21</v>
      </c>
      <c r="B44" s="8" t="s">
        <v>12</v>
      </c>
      <c r="C44" s="9">
        <v>955</v>
      </c>
      <c r="D44" s="8">
        <v>5</v>
      </c>
      <c r="E44" s="9">
        <f>C44*D44</f>
        <v>4775</v>
      </c>
      <c r="F44" s="10" t="s">
        <v>16</v>
      </c>
      <c r="G44" s="10" t="s">
        <v>16</v>
      </c>
    </row>
    <row r="45" spans="1:7" x14ac:dyDescent="0.3">
      <c r="A45" s="26"/>
      <c r="B45" s="4" t="s">
        <v>11</v>
      </c>
      <c r="C45" s="5">
        <v>288</v>
      </c>
      <c r="D45" s="4">
        <v>4</v>
      </c>
      <c r="E45" s="9">
        <f t="shared" ref="E45:E48" si="12">C45*D45</f>
        <v>1152</v>
      </c>
      <c r="F45" s="10" t="s">
        <v>16</v>
      </c>
      <c r="G45" s="10" t="s">
        <v>16</v>
      </c>
    </row>
    <row r="46" spans="1:7" ht="24" x14ac:dyDescent="0.3">
      <c r="A46" s="26"/>
      <c r="B46" s="4" t="s">
        <v>13</v>
      </c>
      <c r="C46" s="5">
        <v>71</v>
      </c>
      <c r="D46" s="4">
        <v>3</v>
      </c>
      <c r="E46" s="9">
        <f t="shared" si="12"/>
        <v>213</v>
      </c>
      <c r="F46" s="10" t="s">
        <v>16</v>
      </c>
      <c r="G46" s="10" t="s">
        <v>16</v>
      </c>
    </row>
    <row r="47" spans="1:7" ht="24" x14ac:dyDescent="0.3">
      <c r="A47" s="26"/>
      <c r="B47" s="4" t="s">
        <v>14</v>
      </c>
      <c r="C47" s="5">
        <v>12</v>
      </c>
      <c r="D47" s="4">
        <v>2</v>
      </c>
      <c r="E47" s="9">
        <f t="shared" si="12"/>
        <v>24</v>
      </c>
      <c r="F47" s="10" t="s">
        <v>16</v>
      </c>
      <c r="G47" s="10" t="s">
        <v>16</v>
      </c>
    </row>
    <row r="48" spans="1:7" x14ac:dyDescent="0.3">
      <c r="A48" s="26"/>
      <c r="B48" s="4" t="s">
        <v>9</v>
      </c>
      <c r="C48" s="5">
        <v>15</v>
      </c>
      <c r="D48" s="4">
        <v>1</v>
      </c>
      <c r="E48" s="9">
        <f t="shared" si="12"/>
        <v>15</v>
      </c>
      <c r="F48" s="10" t="s">
        <v>16</v>
      </c>
      <c r="G48" s="10" t="s">
        <v>16</v>
      </c>
    </row>
    <row r="49" spans="1:7" ht="15" thickBot="1" x14ac:dyDescent="0.35">
      <c r="A49" s="30"/>
      <c r="B49" s="6" t="s">
        <v>10</v>
      </c>
      <c r="C49" s="12">
        <f>SUM(C44:C48)</f>
        <v>1341</v>
      </c>
      <c r="D49" s="11" t="s">
        <v>16</v>
      </c>
      <c r="E49" s="12">
        <f t="shared" ref="E49" si="13">SUM(E44:E48)</f>
        <v>6179</v>
      </c>
      <c r="F49" s="13">
        <f>E49/C49</f>
        <v>4.6077554064131245</v>
      </c>
      <c r="G49" s="13">
        <f>F49*100/5</f>
        <v>92.155108128262484</v>
      </c>
    </row>
    <row r="50" spans="1:7" ht="24" x14ac:dyDescent="0.3">
      <c r="A50" s="25" t="s">
        <v>22</v>
      </c>
      <c r="B50" s="8" t="s">
        <v>12</v>
      </c>
      <c r="C50" s="9">
        <v>954</v>
      </c>
      <c r="D50" s="8">
        <v>5</v>
      </c>
      <c r="E50" s="9">
        <f>C50*D50</f>
        <v>4770</v>
      </c>
      <c r="F50" s="10" t="s">
        <v>16</v>
      </c>
      <c r="G50" s="10" t="s">
        <v>16</v>
      </c>
    </row>
    <row r="51" spans="1:7" x14ac:dyDescent="0.3">
      <c r="A51" s="26"/>
      <c r="B51" s="4" t="s">
        <v>11</v>
      </c>
      <c r="C51" s="5">
        <v>291</v>
      </c>
      <c r="D51" s="4">
        <v>4</v>
      </c>
      <c r="E51" s="9">
        <f t="shared" ref="E51:E54" si="14">C51*D51</f>
        <v>1164</v>
      </c>
      <c r="F51" s="10" t="s">
        <v>16</v>
      </c>
      <c r="G51" s="10" t="s">
        <v>16</v>
      </c>
    </row>
    <row r="52" spans="1:7" ht="24" x14ac:dyDescent="0.3">
      <c r="A52" s="26"/>
      <c r="B52" s="4" t="s">
        <v>13</v>
      </c>
      <c r="C52" s="5">
        <v>69</v>
      </c>
      <c r="D52" s="4">
        <v>3</v>
      </c>
      <c r="E52" s="9">
        <f t="shared" si="14"/>
        <v>207</v>
      </c>
      <c r="F52" s="10" t="s">
        <v>16</v>
      </c>
      <c r="G52" s="10" t="s">
        <v>16</v>
      </c>
    </row>
    <row r="53" spans="1:7" ht="24" x14ac:dyDescent="0.3">
      <c r="A53" s="26"/>
      <c r="B53" s="4" t="s">
        <v>14</v>
      </c>
      <c r="C53" s="5">
        <v>18</v>
      </c>
      <c r="D53" s="4">
        <v>2</v>
      </c>
      <c r="E53" s="9">
        <f t="shared" si="14"/>
        <v>36</v>
      </c>
      <c r="F53" s="10" t="s">
        <v>16</v>
      </c>
      <c r="G53" s="10" t="s">
        <v>16</v>
      </c>
    </row>
    <row r="54" spans="1:7" x14ac:dyDescent="0.3">
      <c r="A54" s="26"/>
      <c r="B54" s="4" t="s">
        <v>9</v>
      </c>
      <c r="C54" s="5">
        <v>9</v>
      </c>
      <c r="D54" s="4">
        <v>1</v>
      </c>
      <c r="E54" s="9">
        <f t="shared" si="14"/>
        <v>9</v>
      </c>
      <c r="F54" s="10" t="s">
        <v>16</v>
      </c>
      <c r="G54" s="10" t="s">
        <v>16</v>
      </c>
    </row>
    <row r="55" spans="1:7" ht="15" thickBot="1" x14ac:dyDescent="0.35">
      <c r="A55" s="30"/>
      <c r="B55" s="6" t="s">
        <v>10</v>
      </c>
      <c r="C55" s="12">
        <f>SUM(C50:C54)</f>
        <v>1341</v>
      </c>
      <c r="D55" s="11" t="s">
        <v>16</v>
      </c>
      <c r="E55" s="12">
        <f t="shared" ref="E55" si="15">SUM(E50:E54)</f>
        <v>6186</v>
      </c>
      <c r="F55" s="13">
        <f>E55/C55</f>
        <v>4.6129753914988818</v>
      </c>
      <c r="G55" s="13">
        <f>F55*100/5</f>
        <v>92.259507829977636</v>
      </c>
    </row>
    <row r="56" spans="1:7" x14ac:dyDescent="0.3">
      <c r="A56" s="25" t="s">
        <v>23</v>
      </c>
      <c r="B56" s="8" t="s">
        <v>24</v>
      </c>
      <c r="C56" s="9">
        <v>270</v>
      </c>
      <c r="D56" s="8">
        <v>5</v>
      </c>
      <c r="E56" s="9">
        <f>C56*D56</f>
        <v>1350</v>
      </c>
      <c r="F56" s="10" t="s">
        <v>16</v>
      </c>
      <c r="G56" s="10" t="s">
        <v>16</v>
      </c>
    </row>
    <row r="57" spans="1:7" x14ac:dyDescent="0.3">
      <c r="A57" s="26"/>
      <c r="B57" s="4" t="s">
        <v>25</v>
      </c>
      <c r="C57" s="5">
        <v>901</v>
      </c>
      <c r="D57" s="4">
        <v>4</v>
      </c>
      <c r="E57" s="9">
        <f t="shared" ref="E57:E60" si="16">C57*D57</f>
        <v>3604</v>
      </c>
      <c r="F57" s="10" t="s">
        <v>16</v>
      </c>
      <c r="G57" s="10" t="s">
        <v>16</v>
      </c>
    </row>
    <row r="58" spans="1:7" x14ac:dyDescent="0.3">
      <c r="A58" s="26"/>
      <c r="B58" s="4" t="s">
        <v>26</v>
      </c>
      <c r="C58" s="5">
        <v>169</v>
      </c>
      <c r="D58" s="4">
        <v>3</v>
      </c>
      <c r="E58" s="9">
        <f t="shared" si="16"/>
        <v>507</v>
      </c>
      <c r="F58" s="10" t="s">
        <v>16</v>
      </c>
      <c r="G58" s="10" t="s">
        <v>16</v>
      </c>
    </row>
    <row r="59" spans="1:7" x14ac:dyDescent="0.3">
      <c r="A59" s="26"/>
      <c r="B59" s="4" t="s">
        <v>27</v>
      </c>
      <c r="C59" s="5">
        <v>1</v>
      </c>
      <c r="D59" s="4">
        <v>2</v>
      </c>
      <c r="E59" s="9">
        <f t="shared" si="16"/>
        <v>2</v>
      </c>
      <c r="F59" s="10" t="s">
        <v>16</v>
      </c>
      <c r="G59" s="10" t="s">
        <v>16</v>
      </c>
    </row>
    <row r="60" spans="1:7" x14ac:dyDescent="0.3">
      <c r="A60" s="26"/>
      <c r="B60" s="4" t="s">
        <v>28</v>
      </c>
      <c r="C60" s="5">
        <v>0</v>
      </c>
      <c r="D60" s="4">
        <v>1</v>
      </c>
      <c r="E60" s="9">
        <f t="shared" si="16"/>
        <v>0</v>
      </c>
      <c r="F60" s="10" t="s">
        <v>16</v>
      </c>
      <c r="G60" s="10" t="s">
        <v>16</v>
      </c>
    </row>
    <row r="61" spans="1:7" ht="15" thickBot="1" x14ac:dyDescent="0.35">
      <c r="A61" s="30"/>
      <c r="B61" s="6" t="s">
        <v>10</v>
      </c>
      <c r="C61" s="12">
        <f>SUM(C56:C60)</f>
        <v>1341</v>
      </c>
      <c r="D61" s="11" t="s">
        <v>16</v>
      </c>
      <c r="E61" s="12">
        <f t="shared" ref="E61" si="17">SUM(E56:E60)</f>
        <v>5463</v>
      </c>
      <c r="F61" s="13">
        <f>E61/C61</f>
        <v>4.0738255033557049</v>
      </c>
      <c r="G61" s="13">
        <f>F61*100/5</f>
        <v>81.476510067114106</v>
      </c>
    </row>
    <row r="62" spans="1:7" ht="30.6" customHeight="1" x14ac:dyDescent="0.3">
      <c r="A62" s="25" t="s">
        <v>29</v>
      </c>
      <c r="B62" s="8" t="s">
        <v>30</v>
      </c>
      <c r="C62" s="9">
        <v>999</v>
      </c>
      <c r="D62" s="8">
        <v>5</v>
      </c>
      <c r="E62" s="9">
        <f>C62*D62</f>
        <v>4995</v>
      </c>
      <c r="F62" s="10" t="s">
        <v>16</v>
      </c>
      <c r="G62" s="10" t="s">
        <v>16</v>
      </c>
    </row>
    <row r="63" spans="1:7" ht="35.4" customHeight="1" x14ac:dyDescent="0.3">
      <c r="A63" s="26"/>
      <c r="B63" s="4" t="s">
        <v>31</v>
      </c>
      <c r="C63" s="5">
        <v>339</v>
      </c>
      <c r="D63" s="4">
        <v>3</v>
      </c>
      <c r="E63" s="9">
        <f t="shared" ref="E63:E64" si="18">C63*D63</f>
        <v>1017</v>
      </c>
      <c r="F63" s="10" t="s">
        <v>16</v>
      </c>
      <c r="G63" s="10" t="s">
        <v>16</v>
      </c>
    </row>
    <row r="64" spans="1:7" ht="32.4" customHeight="1" x14ac:dyDescent="0.3">
      <c r="A64" s="26"/>
      <c r="B64" s="4" t="s">
        <v>32</v>
      </c>
      <c r="C64" s="5">
        <v>3</v>
      </c>
      <c r="D64" s="4">
        <v>1</v>
      </c>
      <c r="E64" s="9">
        <f t="shared" si="18"/>
        <v>3</v>
      </c>
      <c r="F64" s="10" t="s">
        <v>16</v>
      </c>
      <c r="G64" s="10" t="s">
        <v>16</v>
      </c>
    </row>
    <row r="65" spans="1:7" ht="54" customHeight="1" thickBot="1" x14ac:dyDescent="0.35">
      <c r="A65" s="30"/>
      <c r="B65" s="6" t="s">
        <v>10</v>
      </c>
      <c r="C65" s="12">
        <f>SUM(C62:C64)</f>
        <v>1341</v>
      </c>
      <c r="D65" s="11" t="s">
        <v>16</v>
      </c>
      <c r="E65" s="12">
        <f>SUM(E62:E64)</f>
        <v>6015</v>
      </c>
      <c r="F65" s="13">
        <f>E65/C65</f>
        <v>4.4854586129753917</v>
      </c>
      <c r="G65" s="13">
        <f>F65*100/5</f>
        <v>89.709172259507824</v>
      </c>
    </row>
    <row r="66" spans="1:7" ht="14.4" customHeight="1" x14ac:dyDescent="0.3">
      <c r="A66" s="25" t="s">
        <v>33</v>
      </c>
      <c r="B66" s="8" t="s">
        <v>34</v>
      </c>
      <c r="C66" s="9">
        <v>878</v>
      </c>
      <c r="D66" s="8">
        <v>5</v>
      </c>
      <c r="E66" s="9">
        <f>C66*D66</f>
        <v>4390</v>
      </c>
      <c r="F66" s="10" t="s">
        <v>16</v>
      </c>
      <c r="G66" s="10" t="s">
        <v>16</v>
      </c>
    </row>
    <row r="67" spans="1:7" x14ac:dyDescent="0.3">
      <c r="A67" s="26"/>
      <c r="B67" s="4" t="s">
        <v>35</v>
      </c>
      <c r="C67" s="5">
        <v>434</v>
      </c>
      <c r="D67" s="4">
        <v>3</v>
      </c>
      <c r="E67" s="9">
        <f t="shared" ref="E67:E68" si="19">C67*D67</f>
        <v>1302</v>
      </c>
      <c r="F67" s="10" t="s">
        <v>16</v>
      </c>
      <c r="G67" s="10" t="s">
        <v>16</v>
      </c>
    </row>
    <row r="68" spans="1:7" x14ac:dyDescent="0.3">
      <c r="A68" s="26"/>
      <c r="B68" s="4" t="s">
        <v>36</v>
      </c>
      <c r="C68" s="5">
        <v>29</v>
      </c>
      <c r="D68" s="4">
        <v>1</v>
      </c>
      <c r="E68" s="9">
        <f t="shared" si="19"/>
        <v>29</v>
      </c>
      <c r="F68" s="10" t="s">
        <v>16</v>
      </c>
      <c r="G68" s="10" t="s">
        <v>16</v>
      </c>
    </row>
    <row r="69" spans="1:7" ht="15" thickBot="1" x14ac:dyDescent="0.35">
      <c r="A69" s="30"/>
      <c r="B69" s="6" t="s">
        <v>10</v>
      </c>
      <c r="C69" s="12">
        <f>SUM(C66:C68)</f>
        <v>1341</v>
      </c>
      <c r="D69" s="11" t="s">
        <v>16</v>
      </c>
      <c r="E69" s="12">
        <f>SUM(E66:E68)</f>
        <v>5721</v>
      </c>
      <c r="F69" s="13">
        <f>E69/C69</f>
        <v>4.2662192393736014</v>
      </c>
      <c r="G69" s="13">
        <f>F69*100/5</f>
        <v>85.324384787472027</v>
      </c>
    </row>
    <row r="70" spans="1:7" x14ac:dyDescent="0.3">
      <c r="A70" s="25" t="s">
        <v>37</v>
      </c>
      <c r="B70" s="8" t="s">
        <v>34</v>
      </c>
      <c r="C70" s="9">
        <v>830</v>
      </c>
      <c r="D70" s="8">
        <v>5</v>
      </c>
      <c r="E70" s="9">
        <f>C70*D70</f>
        <v>4150</v>
      </c>
      <c r="F70" s="10" t="s">
        <v>16</v>
      </c>
      <c r="G70" s="10" t="s">
        <v>16</v>
      </c>
    </row>
    <row r="71" spans="1:7" ht="18.600000000000001" customHeight="1" x14ac:dyDescent="0.3">
      <c r="A71" s="26"/>
      <c r="B71" s="4" t="s">
        <v>35</v>
      </c>
      <c r="C71" s="5">
        <v>491</v>
      </c>
      <c r="D71" s="4">
        <v>3</v>
      </c>
      <c r="E71" s="9">
        <f t="shared" ref="E71:E72" si="20">C71*D71</f>
        <v>1473</v>
      </c>
      <c r="F71" s="10" t="s">
        <v>16</v>
      </c>
      <c r="G71" s="10" t="s">
        <v>16</v>
      </c>
    </row>
    <row r="72" spans="1:7" ht="24.6" customHeight="1" x14ac:dyDescent="0.3">
      <c r="A72" s="26"/>
      <c r="B72" s="4" t="s">
        <v>36</v>
      </c>
      <c r="C72" s="5">
        <v>20</v>
      </c>
      <c r="D72" s="4">
        <v>1</v>
      </c>
      <c r="E72" s="9">
        <f t="shared" si="20"/>
        <v>20</v>
      </c>
      <c r="F72" s="10" t="s">
        <v>16</v>
      </c>
      <c r="G72" s="10" t="s">
        <v>16</v>
      </c>
    </row>
    <row r="73" spans="1:7" ht="33.6" customHeight="1" thickBot="1" x14ac:dyDescent="0.35">
      <c r="A73" s="30"/>
      <c r="B73" s="6" t="s">
        <v>10</v>
      </c>
      <c r="C73" s="12">
        <f>SUM(C70:C72)</f>
        <v>1341</v>
      </c>
      <c r="D73" s="11" t="s">
        <v>16</v>
      </c>
      <c r="E73" s="12">
        <f>SUM(E70:E72)</f>
        <v>5643</v>
      </c>
      <c r="F73" s="13">
        <f>E73/C73</f>
        <v>4.2080536912751674</v>
      </c>
      <c r="G73" s="13">
        <f>F73*100/5</f>
        <v>84.161073825503337</v>
      </c>
    </row>
    <row r="74" spans="1:7" x14ac:dyDescent="0.3">
      <c r="A74" s="25" t="s">
        <v>38</v>
      </c>
      <c r="B74" s="8" t="s">
        <v>39</v>
      </c>
      <c r="C74" s="9">
        <v>771</v>
      </c>
      <c r="D74" s="8">
        <v>5</v>
      </c>
      <c r="E74" s="9">
        <f>C74*D74</f>
        <v>3855</v>
      </c>
      <c r="F74" s="10" t="s">
        <v>16</v>
      </c>
      <c r="G74" s="10" t="s">
        <v>16</v>
      </c>
    </row>
    <row r="75" spans="1:7" x14ac:dyDescent="0.3">
      <c r="A75" s="26"/>
      <c r="B75" s="4" t="s">
        <v>40</v>
      </c>
      <c r="C75" s="5">
        <v>559</v>
      </c>
      <c r="D75" s="4">
        <v>3</v>
      </c>
      <c r="E75" s="9">
        <f t="shared" ref="E75:E76" si="21">C75*D75</f>
        <v>1677</v>
      </c>
      <c r="F75" s="10" t="s">
        <v>16</v>
      </c>
      <c r="G75" s="10" t="s">
        <v>16</v>
      </c>
    </row>
    <row r="76" spans="1:7" x14ac:dyDescent="0.3">
      <c r="A76" s="26"/>
      <c r="B76" s="4" t="s">
        <v>32</v>
      </c>
      <c r="C76" s="5">
        <v>11</v>
      </c>
      <c r="D76" s="4">
        <v>1</v>
      </c>
      <c r="E76" s="9">
        <f t="shared" si="21"/>
        <v>11</v>
      </c>
      <c r="F76" s="10" t="s">
        <v>16</v>
      </c>
      <c r="G76" s="10" t="s">
        <v>16</v>
      </c>
    </row>
    <row r="77" spans="1:7" ht="31.8" customHeight="1" x14ac:dyDescent="0.3">
      <c r="A77" s="26"/>
      <c r="B77" s="14" t="s">
        <v>10</v>
      </c>
      <c r="C77" s="15">
        <f>SUM(C74:C76)</f>
        <v>1341</v>
      </c>
      <c r="D77" s="16" t="s">
        <v>16</v>
      </c>
      <c r="E77" s="15">
        <f>SUM(E74:E76)</f>
        <v>5543</v>
      </c>
      <c r="F77" s="17">
        <f>E77/C77</f>
        <v>4.1334824757643549</v>
      </c>
      <c r="G77" s="17">
        <f>F77*100/5</f>
        <v>82.669649515287091</v>
      </c>
    </row>
    <row r="78" spans="1:7" x14ac:dyDescent="0.3">
      <c r="A78" s="27" t="s">
        <v>41</v>
      </c>
      <c r="B78" s="28"/>
      <c r="C78" s="18" t="s">
        <v>16</v>
      </c>
      <c r="D78" s="18" t="s">
        <v>16</v>
      </c>
      <c r="E78" s="18" t="s">
        <v>16</v>
      </c>
      <c r="F78" s="19">
        <f>(F77+F73+F69+F65+F61+F55+F49+F43+F37+F31+F25+F19+F13)/13</f>
        <v>4.4635461481099048</v>
      </c>
      <c r="G78" s="19">
        <f>(G77+G73+G69+G65+G61+G55+G49+G43+G37+G31+G25+G19+G13)/13</f>
        <v>89.270922962198128</v>
      </c>
    </row>
  </sheetData>
  <mergeCells count="18">
    <mergeCell ref="A5:A6"/>
    <mergeCell ref="B5:B6"/>
    <mergeCell ref="C5:G5"/>
    <mergeCell ref="A8:A13"/>
    <mergeCell ref="A74:A77"/>
    <mergeCell ref="A78:B78"/>
    <mergeCell ref="A2:G2"/>
    <mergeCell ref="A50:A55"/>
    <mergeCell ref="A56:A61"/>
    <mergeCell ref="A62:A65"/>
    <mergeCell ref="A66:A69"/>
    <mergeCell ref="A70:A73"/>
    <mergeCell ref="A14:A19"/>
    <mergeCell ref="A20:A25"/>
    <mergeCell ref="A26:A31"/>
    <mergeCell ref="A32:A37"/>
    <mergeCell ref="A38:A43"/>
    <mergeCell ref="A44:A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Aimashev</dc:creator>
  <cp:lastModifiedBy>Aimashev</cp:lastModifiedBy>
  <dcterms:created xsi:type="dcterms:W3CDTF">2017-03-24T09:40:15Z</dcterms:created>
  <dcterms:modified xsi:type="dcterms:W3CDTF">2018-03-23T10:11:12Z</dcterms:modified>
</cp:coreProperties>
</file>