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D7D0DFA-8352-4CFC-92C2-0316DD137E9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K62" i="1" l="1"/>
  <c r="K63" i="1"/>
  <c r="K61" i="1"/>
  <c r="K41" i="1"/>
  <c r="K42" i="1"/>
  <c r="K43" i="1"/>
  <c r="K44" i="1"/>
  <c r="K45" i="1"/>
  <c r="K46" i="1"/>
  <c r="K47" i="1"/>
  <c r="K48" i="1"/>
  <c r="K49" i="1"/>
  <c r="K50" i="1"/>
  <c r="K51" i="1"/>
  <c r="K52" i="1"/>
  <c r="K54" i="1"/>
  <c r="K55" i="1"/>
  <c r="K57" i="1"/>
  <c r="K58" i="1"/>
  <c r="K59" i="1"/>
  <c r="K40" i="1"/>
  <c r="K22" i="1"/>
  <c r="K23" i="1"/>
  <c r="K24" i="1"/>
  <c r="K25" i="1"/>
  <c r="K26" i="1"/>
  <c r="K27" i="1"/>
  <c r="K28" i="1"/>
  <c r="K29" i="1"/>
  <c r="K31" i="1"/>
  <c r="K32" i="1"/>
  <c r="K33" i="1"/>
  <c r="K34" i="1"/>
  <c r="K35" i="1"/>
  <c r="K36" i="1"/>
  <c r="K37" i="1"/>
  <c r="K21" i="1"/>
  <c r="K8" i="1"/>
  <c r="K9" i="1"/>
  <c r="K10" i="1"/>
  <c r="K12" i="1"/>
  <c r="K13" i="1"/>
  <c r="K14" i="1"/>
  <c r="K15" i="1"/>
  <c r="K17" i="1"/>
  <c r="K18" i="1"/>
  <c r="K19" i="1"/>
  <c r="K7" i="1"/>
  <c r="J62" i="1"/>
  <c r="J63" i="1"/>
  <c r="J61" i="1"/>
  <c r="J41" i="1"/>
  <c r="J42" i="1"/>
  <c r="J43" i="1"/>
  <c r="J44" i="1"/>
  <c r="J45" i="1"/>
  <c r="J46" i="1"/>
  <c r="J47" i="1"/>
  <c r="J48" i="1"/>
  <c r="J49" i="1"/>
  <c r="J50" i="1"/>
  <c r="J51" i="1"/>
  <c r="J52" i="1"/>
  <c r="J54" i="1"/>
  <c r="J55" i="1"/>
  <c r="J57" i="1"/>
  <c r="J58" i="1"/>
  <c r="J59" i="1"/>
  <c r="I55" i="1"/>
  <c r="J40" i="1"/>
  <c r="J33" i="1"/>
  <c r="J34" i="1"/>
  <c r="J35" i="1"/>
  <c r="J36" i="1"/>
  <c r="J37" i="1"/>
  <c r="J38" i="1"/>
  <c r="J29" i="1"/>
  <c r="J31" i="1"/>
  <c r="J32" i="1"/>
  <c r="J28" i="1"/>
  <c r="J27" i="1"/>
  <c r="J22" i="1"/>
  <c r="J23" i="1"/>
  <c r="J24" i="1"/>
  <c r="J25" i="1"/>
  <c r="J26" i="1"/>
  <c r="J21" i="1"/>
  <c r="J15" i="1"/>
  <c r="J17" i="1"/>
  <c r="J19" i="1"/>
  <c r="J11" i="1"/>
  <c r="J12" i="1"/>
  <c r="J13" i="1"/>
  <c r="J8" i="1"/>
  <c r="J9" i="1"/>
  <c r="J7" i="1"/>
  <c r="I62" i="1"/>
  <c r="I63" i="1"/>
  <c r="I64" i="1"/>
  <c r="I61" i="1"/>
  <c r="I59" i="1"/>
  <c r="I56" i="1"/>
  <c r="I57" i="1"/>
  <c r="I58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40" i="1"/>
  <c r="I37" i="1"/>
  <c r="I33" i="1"/>
  <c r="I34" i="1"/>
  <c r="I35" i="1"/>
  <c r="I36" i="1"/>
  <c r="I29" i="1"/>
  <c r="I30" i="1"/>
  <c r="I31" i="1"/>
  <c r="I32" i="1"/>
  <c r="I22" i="1"/>
  <c r="I23" i="1"/>
  <c r="I24" i="1"/>
  <c r="I25" i="1"/>
  <c r="I26" i="1"/>
  <c r="I27" i="1"/>
  <c r="I28" i="1"/>
  <c r="I21" i="1"/>
  <c r="I18" i="1"/>
  <c r="I19" i="1"/>
  <c r="I13" i="1"/>
  <c r="I14" i="1"/>
  <c r="I15" i="1"/>
  <c r="I16" i="1"/>
  <c r="I17" i="1"/>
  <c r="I10" i="1"/>
  <c r="I11" i="1"/>
  <c r="I12" i="1"/>
  <c r="I8" i="1"/>
  <c r="I9" i="1"/>
</calcChain>
</file>

<file path=xl/sharedStrings.xml><?xml version="1.0" encoding="utf-8"?>
<sst xmlns="http://schemas.openxmlformats.org/spreadsheetml/2006/main" count="221" uniqueCount="119">
  <si>
    <t>Код аналитической программной классификации</t>
  </si>
  <si>
    <t>№ п/п</t>
  </si>
  <si>
    <t>Наименование целевого показателя (индикатора)</t>
  </si>
  <si>
    <t xml:space="preserve">Факт на начало отчетного периода (за прошлый год) </t>
  </si>
  <si>
    <t>Единица измерения</t>
  </si>
  <si>
    <t xml:space="preserve">План на конец отчетного (текущего) года </t>
  </si>
  <si>
    <t xml:space="preserve">Факт на конец отчетного периода </t>
  </si>
  <si>
    <t>Значения целевых показателей (индикаторов)</t>
  </si>
  <si>
    <t xml:space="preserve">Абсолютное отклонение факта от плана </t>
  </si>
  <si>
    <t xml:space="preserve">Относительное отклонение факта от плана, % </t>
  </si>
  <si>
    <t xml:space="preserve">Темп роста к уровню прошлого года, % </t>
  </si>
  <si>
    <t xml:space="preserve">Обоснование отклонений значений целевого показателя (индикатора) на конец отчетного периода </t>
  </si>
  <si>
    <t>МП</t>
  </si>
  <si>
    <t>Пп</t>
  </si>
  <si>
    <t>Развитие дошкольного образования</t>
  </si>
  <si>
    <t>01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</si>
  <si>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</si>
  <si>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процентов</t>
  </si>
  <si>
    <t>Доля детей в 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</si>
  <si>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Доступность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 к сумме численности детей в возрасте 1,5 до 3 лет, получающих дошкольное образование в текущем году, и численности детей в возрасте от 1,5 до 3 лет, находящихся в очереди на получение в текущем году дошкольного образования)</t>
  </si>
  <si>
    <t>Доступность предшкольного образования (отношение численности детей 5-7 лет, которым предоставлена возможность получать услуги дошкольного образования, к численности детей в возрасте 5-7 лет, скорректированной на численность детей в возрасте 5-7 лет, обучающихся в школе)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</si>
  <si>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</si>
  <si>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</t>
  </si>
  <si>
    <t>рублей</t>
  </si>
  <si>
    <t>Укомплектованность муниципальных дошкольных образовательных учреждений персоналом в соответствии со штатным расписанием</t>
  </si>
  <si>
    <t>Доля педагогических работников муниципальных дошкольных образовательных учреждений,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</t>
  </si>
  <si>
    <t>Удельный вес муниципальных дошкольных 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</si>
  <si>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Независимая оценка качества дошкольного образования</t>
  </si>
  <si>
    <t>баллов</t>
  </si>
  <si>
    <t>Удовлетворенность родителей качеством оказания муниципальных услуг по предоставлению общедоступного и бесплатного дошкольного образования</t>
  </si>
  <si>
    <t>Доля граждан, использующих механизм получения государственных и муниципальных услуг в электронной форме</t>
  </si>
  <si>
    <t>Доля дошкольных образовательных организаций, реализующих программы дополнительного образования, от общей численности</t>
  </si>
  <si>
    <t>Развитие общего образования</t>
  </si>
  <si>
    <t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образования, в том числе:</t>
  </si>
  <si>
    <t>на ступени начального общего образования</t>
  </si>
  <si>
    <t>на ступени основного общего образования</t>
  </si>
  <si>
    <t>на ступени среднего общего образования</t>
  </si>
  <si>
    <t> 2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</si>
  <si>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</si>
  <si>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 3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</si>
  <si>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</si>
  <si>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обучающихся, охваченных основными и дополнительными общеобразовательными программами цифрового, естественно-научного и гуманитарного профилей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</si>
  <si>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</si>
  <si>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</si>
  <si>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</si>
  <si>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учреждений. Показатель составил 0%, так как все выпускники получили аттестат о среднем общем образовании.</t>
  </si>
  <si>
    <t>Охват обучающихся муниципальных общеобразовательных организаций горячим питанием, в том числе детей с ОВЗ и детей-инвалидов</t>
  </si>
  <si>
    <t>Среднемесячная номинальная начисленная заработная плата учителей муниципальных общеобразовательных учреждений</t>
  </si>
  <si>
    <t>руб.</t>
  </si>
  <si>
    <t>В соответствии с «Дорожной картой»</t>
  </si>
  <si>
    <t>Доля педагогических работников общеобразовательных организаций, получивших компенсацию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экзаменов</t>
  </si>
  <si>
    <t>Укомплектованность муниципальных общеобразовательных учреждений персоналом в соответствии со штатным расписанием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</si>
  <si>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</t>
  </si>
  <si>
    <t>Удельный вес муниципальных общеобразовательных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</si>
  <si>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</si>
  <si>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тыс.рублей</t>
  </si>
  <si>
    <t>Независимая оценка качества образования</t>
  </si>
  <si>
    <t>Развитие дополнительного образования детей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</si>
  <si>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</si>
  <si>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</t>
  </si>
  <si>
    <t>Доля детей в возрасте от 5 до 18 лет, охваченных дополнительными программами технической и естественно-научной направленности</t>
  </si>
  <si>
    <t>Количество участников конкурсов, смотров, соревнований, турниров  и т.п. мероприятий, всего,  в том числе:</t>
  </si>
  <si>
    <t>чел.</t>
  </si>
  <si>
    <t>на российском уровне</t>
  </si>
  <si>
    <t>на республиканском уровне</t>
  </si>
  <si>
    <t>на районном  уровне</t>
  </si>
  <si>
    <t>Количество победителей и призёров конкурсов, смотров, соревнований, турниров  и т.п. мероприятий, всего, в том числе:</t>
  </si>
  <si>
    <t>Количество учащихся муниципальных учреждений дополнительного образования спортивной направленности, имеющих спортивные разряды от общей численности учащихся муниципальных учреждений дополнительного образования спортивной направленности</t>
  </si>
  <si>
    <t>Количество программ (проектов) получивших финансовую поддержку в виде грантов</t>
  </si>
  <si>
    <t>единиц</t>
  </si>
  <si>
    <t>Доля муниципальных учреждений дополнительного образования, здания которых находятся в аварийном состоянии или требуют капитального ремонта, в общем количестве муниципальных учреждений дополнительного образования</t>
  </si>
  <si>
    <t>Доля педагогических работников муниципальных образовательных организаций дополнительного образования, получивших в установленном порядке первую и высшую квалификационные категории, и подтверждение соответствия занимаемой должности, в общей численности педагогических работников муниципальных образовательных организаций дополнительного образования</t>
  </si>
  <si>
    <t>Удельный вес муниципальных учреждений дополнительного образования, для которых расчет субсидии на выполнение муниципального задания на оказание муниципальных услуг осуществляется на основе единых (групповых) значений нормативных затрат с использованием корректирующих показателей</t>
  </si>
  <si>
    <t>Независимая оценка качества дополнительного образования</t>
  </si>
  <si>
    <t>Удовлетворенность потребителей (родителей и детей) качеством оказания услуг по предоставлению дополнительного образования</t>
  </si>
  <si>
    <t xml:space="preserve">Доля детей в возрасте от 5 до 18 лет, получающих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счет бюджетных средств </t>
  </si>
  <si>
    <t>Все воспитанники получают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счет бюджетных средств</t>
  </si>
  <si>
    <t>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</si>
  <si>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>Управление системой образования Управления образования Администрации МО "Кизнерский район"</t>
  </si>
  <si>
    <t>Удельный вес численности руководителей и педагогических работников муниципальных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муниципальных образовательных организаций</t>
  </si>
  <si>
    <t>Доля педагогических работников муниципальных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</t>
  </si>
  <si>
    <t>Среднемесячная начисленная заработная плата педагогических работников муниципальных образовательных организаций</t>
  </si>
  <si>
    <t>Удовлетворенность потребителей качеством оказания муниципальных услуг в сфере образования</t>
  </si>
  <si>
    <t>Удовлетворенность потребителей качеством оказания муниципальных услуг в сфере образования проводилась по новой методике</t>
  </si>
  <si>
    <t>на районом уровне</t>
  </si>
  <si>
    <t xml:space="preserve">Доступность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 к сумме численности детей в возрасте 1,5 до 3 лет, получающих дошкольное образование в текущем году, и численности детей в возрасте от 1,5 до 3 лет, находящихся в очереди на получение в текущем году дошкольного образования). 2023 г.-100% </t>
  </si>
  <si>
    <t>Доступность предшкольного образования (отношение численности детей 5-7 лет, которым предоставлена возможность получать услуги дошкольного образования, к численности детей в возрасте 5-7 лет, скорректированной на численность детей в возрасте 5-7 лет, обучающихся в школе).
Доступность предшкольного образования 100 %.</t>
  </si>
  <si>
    <t xml:space="preserve"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 остался на уровне прошлого года   (2021 - 100%; 2022 - 100%, 2023 - 100%) в связи с переходом обучающихся на ФГОС на всех ступенях общего образования.  </t>
  </si>
  <si>
    <t>Форма №5       Отчет о достигнутых значениях целевых показателей (индикаторов) муниципальной программы 2024 год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</si>
  <si>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 понизилась по сравнению с прошлым годом (2023 – 22,2%, 2024 – 13,3%) в связи с проведением капитального ремонта в МБОУ «Ягульская СОШ имени Героя Советского Союза Ф.М. Дербушева» в 2024 году и реорганизацией образовательных учреждений. МБОУ Бемыжская средняя школа, МБОУ «Старободьинская СОШ» включены в программу капитального ремонта на 2025-2027 год.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</si>
  <si>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 повысилась (2021 – 94,4%, 2022 – 77,8%, 2023 – 77,8%, 2024 – 86,7%) в связи с уменьшением количества юридических лиц и проведением капитального ремонта в МБОУ «Ягульская СОШ имени Героя Советского Союза Ф.М. Дербушева» в 2024 году. МБОУ Бемыжская средняя школа, МБОУ «Старободьинская СОШ» включены в программу капитального ремонта на 2025-2027 год.</t>
  </si>
  <si>
    <t xml:space="preserve">Процент обучающихся, охваченных основными и дополнительными общеобразовательными программами цифрового, естественно-научного и гуманитарного профилей в 2024 году составляет 90,2% (2022 – 89,3%, 2023- 89,8%, 2024 – 90,2%).
Увеличение показателя на 0,4% связано с продолжением реализации регионального проекта «Современная школа» в рамках национального проекта «Образование» на базе МБОУ «Кизнерская средняя школа №1» и МБОУ Кизнерская средняя школа №2 имени генерал-полковника Капашина В.П., МБОУ Кизнерская сельская ООШ и МБОУ Балдеевская средняя школа, а так же внедрением предметов естествененно-научного профиля на уровне среднего общего образования.
</t>
  </si>
  <si>
    <t>Доля детей первой и второй групп здоровья в общей численности обучающихся в муниципальных общеобразовательных учреждениях, процентов. 
Показатель повысился на 5,1 % (2022 – 93,32%, 2023 – 86,9%, 2024 – 92 %)
 в связи с тем, что  увеличилось количество детей III и IV групп здоровья, имеющих хронические заболевания.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</si>
  <si>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 уменьшился на 4,2% по сравнению с прошлым годом (2021 – 33,8%, 2022 – 32,7%, 2023 – 34,3%, 2024 – 30,1%) в связи с  уменьшением количества классов-комплектов и количества обучающихся.</t>
  </si>
  <si>
    <t>Укомплектованность муниципальных общеобразовательных учреждений персоналом в соответствии со штатным расписанием составляет 98,8 %, что на 1,2 меньше, чем в 2023 году. Вакантный фонд составляет 11,33 штатных единиц.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</si>
  <si>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образования, в 2024 году составляет – 60,1% (2022 - 98%, 2023 – 86%, 2024 – 60,1%). Понижение значение показателя связано с наличием педагогических работников, имеющих стаж работы до 2-х лет и увеличившейся текучестью кадров.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</si>
  <si>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 увеличились на 70 483,07 тыс.руб. и составили 246875,57 тыс. рублей (2022-172 202,3 тыс. рублей, 2023 – 176392,5 тыс.рублей, 2024 – 246 875,57) в связи с увеличением расходов на содержание зданий и организацию учебного процесса.</t>
  </si>
  <si>
    <t xml:space="preserve">В 2024 году процедуру независимой оценке качества образования по общему образованию прошли 18 школ. Общий итог по району 86,44. 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</si>
  <si>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образования, снизилось на 17,82%  в 2024 году  года (2021 – 98%, 2022 - 98%, 2023-81,82%, 2024 - 64%) в связи с тем что педагоги пенсионного возраста не проходят процедуру аттестации и высокой текучестью кадров.</t>
  </si>
  <si>
    <t>Среднемесячная начисленная заработная плата педагогических работников муниципальных образовательных организаций  составила  47 669,48 рубля (2020 – 28 933, 2021 – 35 560, 2022 – 33 072, 2023 – 42 730,5, 2024 – 47 669,48). Повышение показателя связано с повышением оплаты труда работников.</t>
  </si>
  <si>
    <t>Доля детей в возрасте 1- 6 лет, стоящих на учете для определения в муниципальные дошкольные образовательные учреждения, в общей численности детей в возрасте 1 - 6 лет уменьшилось на 3,2% (2020 г. - 5,62%, 2021 г. – 5,6%, 2022 г. -5,07%, 2023 г.-8,3 %, 2024 – 5,1%) в связи с уменьшением населения на территории в/ч (военнослужащие), увеличилось число детей посещающих дошкольное учреждение с 1 года.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</si>
  <si>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составляет 2%. МБДОУ Кизнерский детский сад общеразвивающего вида № 1 включен в федеральную программу «Все лучшее детям» (2020 - 7,69%, 2021 – 7,69%, 2022 г. – 8,3%, 2023 – 0%).</t>
  </si>
  <si>
    <t>Среднемесячная номинальная начисленная заработная плата работников муниципальных дошкольных образовательных учреждений за 2024 год составила 30801,27 рублей (2021 - 30 275 рублей, 2022- 26 472,4, 2023г – 27093,98, 2024 – 30801,27). Повышение показателя связано с повышением оплаты труда.</t>
  </si>
  <si>
    <t xml:space="preserve">Доля педагогических работников муниципальных дошкольных образовательных учреждений, имеющих первую и высшую квалификационную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 уменьшилось на 13,3% и составило в 2024 году 65,2% (2021г. – 78%, 2022г. – 82,12%, 2023 – 78,5%).
Первую – 33,7%, высшую – 6,5% %, соответствие – 25%. 
Понижение показателя связано с уменьшением количества педагогических работников и высокой текучестью кадров.
</t>
  </si>
  <si>
    <t xml:space="preserve">В независимой оценке качества образования в 2024 году дошкольные образовательные учреждения не принимали участия (2023 - 84,65).  </t>
  </si>
  <si>
    <t>Удовлетворенность потребителей качеством оказания услуг в сфере дошкольного образования  увеличилось на 2,5% и составила 87,3 % от общего количества респондентов (2022г – 81,9%, 2023 – 84,8%, 2024 – 87,3%).</t>
  </si>
  <si>
    <t>Доля граждан, использующих механизм получения государственных и муниципальных  услуг в электронной форме по сравнению с прошлым годом увеличилось на 17,1%. В 2024 году-84,8% (2022 – 63%, 2023 – 67,7%, 2024 – 84,8%).</t>
  </si>
  <si>
    <t>Доля дошкольных образовательных организаций, реализующих программы дополнительного образования, от общей численности в 2024 снизилось на 4,4 и составила 67% (2022 году-41,6%, 2023 – 71,4 %, 2024 – 67%). Уменьшение показателя связано с реорганизацией МБДОУ Ягульский детский сад путем присоединения их к МБОУ «Ягульская СОШ имени Героя Советского Союза Ф.М. Дербушева».</t>
  </si>
  <si>
    <r>
      <t xml:space="preserve">Показатель "Доля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группы"увеличилось по сравнению с 2023 годом на 9,9% (2021 - 78,1%, 2022 - 88,26%, 2023 - 79,1%, 2024 - 89%) </t>
    </r>
    <r>
      <rPr>
        <sz val="8.5"/>
        <rFont val="Times New Roman"/>
        <family val="1"/>
        <charset val="204"/>
      </rPr>
      <t>в связи введением дополнительных ставок в образовательных учреждениях на реализацию программ дополнительного образования.</t>
    </r>
  </si>
  <si>
    <t xml:space="preserve">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 в 2024 годуостался на прежнем уровне(2021 - 33,9%, 2022 - 43%, 2023-43%, 2024 - 43%) </t>
  </si>
  <si>
    <t>Доля детей в возрасте от 5 до 18 лет, охваченных дополнительными программами технической и естественно-научной направленности увеличиось на 3,1%%  (2021 -  23,4%; 2022 - 50,5%, 2023 - 34,12%, 2024 - 37,22).</t>
  </si>
  <si>
    <t>Количество участников конкурсов, смотров, соревнований, турниров  и т.п. мероприятий в 2024 году осталось без изменений ( 2021 - 3371, 2022 - 4735, 2023-4735, 2024 - 4735) в связи с увеличением участия в очных конкурсах различной направленности</t>
  </si>
  <si>
    <t>Количество победителей и призеров конкурсов, смотров, соревнований, турниров  и т.п. мероприятий в 2024 годуувеличилось  (2021 - 420, 2022 - 1105, 2023-1105, 2024 - 1150)  в связи с увеличением количества участников на республиканском уровне</t>
  </si>
  <si>
    <t xml:space="preserve">Количество учащихся муниципальных учреждений дополнительного образования спортивной направленности, имеющих спортивные разряды от общей численности учащихся муниципальных учреждений дополнительного образования спортивной направленности в 2024 году увеличилось на 38 участников (2022- 138 чел., 2023- 138 чел., 2024 - 176 чел.).  </t>
  </si>
  <si>
    <t>Количество программ (проектов) получивших финансовую поддержку в виде грантов осталось на уровне 2023 года (2021 -1, 2022 - 1, 2023-12, 2024 - 12): 5 - ДДТ; 1 - Атмосфера; 2 МБОУ Саркузская ООШ; 1 - МБОУ Безменшурская ООШ; 1 - МБОУ Верхнетыжминская ООШ; 2 - по линии Движения Первых</t>
  </si>
  <si>
    <t xml:space="preserve">Муниципальные учреждения дополнителтного образования в 2024 году независимую оценку качества оказания услуг не проходили.
</t>
  </si>
  <si>
    <t>Удовлетворенность потребителей качеством оказания услуг в сфере дополнительного образования увеличился на 3% в 2024 году (2021 - 94%, 2022 - 86,5 %, 2023 - 86,6%, 2024 - 89,6%)  в связи с изменением методики расчета показателя.</t>
  </si>
  <si>
    <t>Доля детей в возрасте от 5 до 18 лет, использующих сертификаты дополнительного образования в статусе сертификатов персонифицированного финансирования в 2024 году осталось на прежднем уровне (2021 -72,8%; 2022 - 78,5%, 2023 - 56,98%, 2024 - 56,98% ).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</si>
  <si>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 снизилась на 14,7% (2020 - 70,09%; 2021 – 74,05%, 2022 – 69,03%, 2023 – 62,4%). Снижение показателя связано с тем, что дети зарегистрированы на территории Кизнерского района, но фактически проживают в других регионах.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</si>
</sst>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0" xfId="0" applyFill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4"/>
  <sheetViews>
    <sheetView tabSelected="1" zoomScale="90" zoomScaleNormal="90" workbookViewId="0">
      <pane ySplit="5" topLeftCell="A62" activePane="bottomLeft" state="frozen"/>
      <selection pane="bottomLeft" activeCell="K64" sqref="K64"/>
    </sheetView>
  </sheetViews>
  <sheetFormatPr defaultRowHeight="15" x14ac:dyDescent="0.25"/>
  <cols>
    <col min="1" max="1" width="10" customWidth="1"/>
    <col min="2" max="2" width="6.7109375" customWidth="1"/>
    <col min="3" max="3" width="5.5703125" customWidth="1"/>
    <col min="4" max="4" width="23.42578125" customWidth="1"/>
    <col min="5" max="5" width="7.7109375" customWidth="1"/>
    <col min="6" max="6" width="10.7109375" customWidth="1"/>
    <col min="7" max="7" width="9.5703125" style="28" customWidth="1"/>
    <col min="8" max="8" width="8.28515625" customWidth="1"/>
    <col min="9" max="10" width="10.42578125" customWidth="1"/>
    <col min="11" max="11" width="10.28515625" customWidth="1"/>
    <col min="12" max="12" width="34.7109375" style="27" customWidth="1"/>
  </cols>
  <sheetData>
    <row r="1" spans="1:12" x14ac:dyDescent="0.25">
      <c r="A1" s="90" t="s">
        <v>88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ht="10.15" customHeight="1" x14ac:dyDescent="0.25"/>
    <row r="3" spans="1:12" s="33" customFormat="1" ht="64.5" customHeight="1" x14ac:dyDescent="0.25">
      <c r="A3" s="93" t="s">
        <v>0</v>
      </c>
      <c r="B3" s="93"/>
      <c r="C3" s="29" t="s">
        <v>1</v>
      </c>
      <c r="D3" s="30" t="s">
        <v>2</v>
      </c>
      <c r="E3" s="31" t="s">
        <v>4</v>
      </c>
      <c r="F3" s="91" t="s">
        <v>7</v>
      </c>
      <c r="G3" s="91"/>
      <c r="H3" s="91"/>
      <c r="I3" s="94"/>
      <c r="J3" s="94"/>
      <c r="K3" s="94"/>
      <c r="L3" s="32"/>
    </row>
    <row r="4" spans="1:12" s="1" customFormat="1" ht="57" customHeight="1" x14ac:dyDescent="0.25">
      <c r="A4" s="92" t="s">
        <v>12</v>
      </c>
      <c r="B4" s="92" t="s">
        <v>13</v>
      </c>
      <c r="C4" s="88"/>
      <c r="D4" s="73"/>
      <c r="E4" s="77"/>
      <c r="F4" s="73" t="s">
        <v>3</v>
      </c>
      <c r="G4" s="75" t="s">
        <v>5</v>
      </c>
      <c r="H4" s="77" t="s">
        <v>6</v>
      </c>
      <c r="I4" s="77" t="s">
        <v>8</v>
      </c>
      <c r="J4" s="77" t="s">
        <v>9</v>
      </c>
      <c r="K4" s="77" t="s">
        <v>10</v>
      </c>
      <c r="L4" s="77" t="s">
        <v>11</v>
      </c>
    </row>
    <row r="5" spans="1:12" s="34" customFormat="1" ht="3" customHeight="1" x14ac:dyDescent="0.2">
      <c r="A5" s="92"/>
      <c r="B5" s="92"/>
      <c r="C5" s="89"/>
      <c r="D5" s="74"/>
      <c r="E5" s="78"/>
      <c r="F5" s="74"/>
      <c r="G5" s="76"/>
      <c r="H5" s="78"/>
      <c r="I5" s="78"/>
      <c r="J5" s="78"/>
      <c r="K5" s="78"/>
      <c r="L5" s="78"/>
    </row>
    <row r="6" spans="1:12" ht="15.75" thickBot="1" x14ac:dyDescent="0.3">
      <c r="A6" s="2" t="s">
        <v>15</v>
      </c>
      <c r="B6" s="3">
        <v>1</v>
      </c>
      <c r="C6" s="79" t="s">
        <v>14</v>
      </c>
      <c r="D6" s="80"/>
      <c r="E6" s="80"/>
      <c r="F6" s="80"/>
      <c r="G6" s="80"/>
      <c r="H6" s="80"/>
      <c r="I6" s="80"/>
      <c r="J6" s="80"/>
      <c r="K6" s="80"/>
      <c r="L6" s="81"/>
    </row>
    <row r="7" spans="1:12" ht="162.75" customHeight="1" thickBot="1" x14ac:dyDescent="0.3">
      <c r="A7" s="16" t="s">
        <v>15</v>
      </c>
      <c r="B7" s="5">
        <v>1</v>
      </c>
      <c r="C7" s="5">
        <v>1</v>
      </c>
      <c r="D7" s="4" t="s">
        <v>16</v>
      </c>
      <c r="E7" s="5" t="s">
        <v>17</v>
      </c>
      <c r="F7" s="5">
        <v>62.4</v>
      </c>
      <c r="G7" s="26">
        <v>73</v>
      </c>
      <c r="H7" s="5">
        <v>47.7</v>
      </c>
      <c r="I7" s="5">
        <f>H7-G7</f>
        <v>-25.299999999999997</v>
      </c>
      <c r="J7" s="12">
        <f>(H7/G7)*100-100</f>
        <v>-34.657534246575338</v>
      </c>
      <c r="K7" s="12">
        <f>(H7/F7)*100</f>
        <v>76.442307692307693</v>
      </c>
      <c r="L7" s="15" t="s">
        <v>118</v>
      </c>
    </row>
    <row r="8" spans="1:12" ht="220.5" customHeight="1" thickBot="1" x14ac:dyDescent="0.3">
      <c r="A8" s="16" t="s">
        <v>15</v>
      </c>
      <c r="B8" s="5">
        <v>1</v>
      </c>
      <c r="C8" s="43">
        <v>2</v>
      </c>
      <c r="D8" s="38" t="s">
        <v>18</v>
      </c>
      <c r="E8" s="43" t="s">
        <v>17</v>
      </c>
      <c r="F8" s="43">
        <v>8.3000000000000007</v>
      </c>
      <c r="G8" s="43">
        <v>8</v>
      </c>
      <c r="H8" s="43">
        <v>5.0999999999999996</v>
      </c>
      <c r="I8" s="43">
        <f t="shared" ref="I8:I19" si="0">H8-G8</f>
        <v>-2.9000000000000004</v>
      </c>
      <c r="J8" s="44">
        <f t="shared" ref="J8:J9" si="1">(H8/G8)*100-100</f>
        <v>-36.250000000000007</v>
      </c>
      <c r="K8" s="45">
        <f t="shared" ref="K8:K19" si="2">(H8/F8)*100</f>
        <v>61.44578313253011</v>
      </c>
      <c r="L8" s="46" t="s">
        <v>100</v>
      </c>
    </row>
    <row r="9" spans="1:12" ht="178.15" customHeight="1" x14ac:dyDescent="0.25">
      <c r="A9" s="17" t="s">
        <v>15</v>
      </c>
      <c r="B9" s="6">
        <v>1</v>
      </c>
      <c r="C9" s="47">
        <v>3</v>
      </c>
      <c r="D9" s="40" t="s">
        <v>19</v>
      </c>
      <c r="E9" s="47" t="s">
        <v>17</v>
      </c>
      <c r="F9" s="47">
        <v>100</v>
      </c>
      <c r="G9" s="47">
        <v>100</v>
      </c>
      <c r="H9" s="47">
        <v>100</v>
      </c>
      <c r="I9" s="48">
        <f t="shared" si="0"/>
        <v>0</v>
      </c>
      <c r="J9" s="49">
        <f t="shared" si="1"/>
        <v>0</v>
      </c>
      <c r="K9" s="49">
        <f t="shared" si="2"/>
        <v>100</v>
      </c>
      <c r="L9" s="50" t="s">
        <v>85</v>
      </c>
    </row>
    <row r="10" spans="1:12" ht="112.5" x14ac:dyDescent="0.25">
      <c r="A10" s="18" t="s">
        <v>15</v>
      </c>
      <c r="B10" s="14">
        <v>1</v>
      </c>
      <c r="C10" s="51">
        <v>4</v>
      </c>
      <c r="D10" s="52" t="s">
        <v>20</v>
      </c>
      <c r="E10" s="51" t="s">
        <v>17</v>
      </c>
      <c r="F10" s="51">
        <v>100</v>
      </c>
      <c r="G10" s="51">
        <v>100</v>
      </c>
      <c r="H10" s="51">
        <v>100</v>
      </c>
      <c r="I10" s="51">
        <f>H10-G10</f>
        <v>0</v>
      </c>
      <c r="J10" s="53">
        <v>0</v>
      </c>
      <c r="K10" s="53">
        <f t="shared" si="2"/>
        <v>100</v>
      </c>
      <c r="L10" s="51" t="s">
        <v>86</v>
      </c>
    </row>
    <row r="11" spans="1:12" ht="172.9" customHeight="1" thickBot="1" x14ac:dyDescent="0.3">
      <c r="A11" s="19" t="s">
        <v>15</v>
      </c>
      <c r="B11" s="7">
        <v>1</v>
      </c>
      <c r="C11" s="41">
        <v>5</v>
      </c>
      <c r="D11" s="35" t="s">
        <v>21</v>
      </c>
      <c r="E11" s="41" t="s">
        <v>17</v>
      </c>
      <c r="F11" s="41">
        <v>0</v>
      </c>
      <c r="G11" s="41">
        <v>11</v>
      </c>
      <c r="H11" s="41">
        <v>2</v>
      </c>
      <c r="I11" s="41">
        <f t="shared" si="0"/>
        <v>-9</v>
      </c>
      <c r="J11" s="42">
        <f>(H11/G11)*100-100</f>
        <v>-81.818181818181813</v>
      </c>
      <c r="K11" s="54">
        <v>0</v>
      </c>
      <c r="L11" s="55" t="s">
        <v>101</v>
      </c>
    </row>
    <row r="12" spans="1:12" ht="104.25" customHeight="1" thickBot="1" x14ac:dyDescent="0.3">
      <c r="A12" s="19" t="s">
        <v>15</v>
      </c>
      <c r="B12" s="7">
        <v>1</v>
      </c>
      <c r="C12" s="41">
        <v>6</v>
      </c>
      <c r="D12" s="35" t="s">
        <v>22</v>
      </c>
      <c r="E12" s="41" t="s">
        <v>23</v>
      </c>
      <c r="F12" s="56">
        <v>27093</v>
      </c>
      <c r="G12" s="57">
        <v>21216.2</v>
      </c>
      <c r="H12" s="56">
        <v>30801.27</v>
      </c>
      <c r="I12" s="43">
        <f t="shared" si="0"/>
        <v>9585.07</v>
      </c>
      <c r="J12" s="44">
        <f t="shared" ref="J12:J13" si="3">(H12/G12)*100-100</f>
        <v>45.178071473685208</v>
      </c>
      <c r="K12" s="44">
        <f t="shared" si="2"/>
        <v>113.68718857269407</v>
      </c>
      <c r="L12" s="41" t="s">
        <v>102</v>
      </c>
    </row>
    <row r="13" spans="1:12" ht="56.25" x14ac:dyDescent="0.25">
      <c r="A13" s="20" t="s">
        <v>15</v>
      </c>
      <c r="B13" s="13">
        <v>1</v>
      </c>
      <c r="C13" s="50">
        <v>7</v>
      </c>
      <c r="D13" s="58" t="s">
        <v>24</v>
      </c>
      <c r="E13" s="50" t="s">
        <v>17</v>
      </c>
      <c r="F13" s="50">
        <v>100</v>
      </c>
      <c r="G13" s="50">
        <v>100</v>
      </c>
      <c r="H13" s="50">
        <v>100</v>
      </c>
      <c r="I13" s="48">
        <f>H13-G13</f>
        <v>0</v>
      </c>
      <c r="J13" s="49">
        <f t="shared" si="3"/>
        <v>0</v>
      </c>
      <c r="K13" s="49">
        <f t="shared" si="2"/>
        <v>100</v>
      </c>
      <c r="L13" s="50"/>
    </row>
    <row r="14" spans="1:12" ht="201" customHeight="1" x14ac:dyDescent="0.25">
      <c r="A14" s="18" t="s">
        <v>15</v>
      </c>
      <c r="B14" s="14">
        <v>1</v>
      </c>
      <c r="C14" s="51">
        <v>8</v>
      </c>
      <c r="D14" s="52" t="s">
        <v>25</v>
      </c>
      <c r="E14" s="51" t="s">
        <v>17</v>
      </c>
      <c r="F14" s="51">
        <v>78.5</v>
      </c>
      <c r="G14" s="51">
        <v>100</v>
      </c>
      <c r="H14" s="51">
        <v>65.2</v>
      </c>
      <c r="I14" s="51">
        <f t="shared" si="0"/>
        <v>-34.799999999999997</v>
      </c>
      <c r="J14" s="53">
        <v>1</v>
      </c>
      <c r="K14" s="53">
        <f t="shared" si="2"/>
        <v>83.057324840764338</v>
      </c>
      <c r="L14" s="51" t="s">
        <v>103</v>
      </c>
    </row>
    <row r="15" spans="1:12" ht="124.5" thickBot="1" x14ac:dyDescent="0.3">
      <c r="A15" s="19" t="s">
        <v>15</v>
      </c>
      <c r="B15" s="7">
        <v>1</v>
      </c>
      <c r="C15" s="41">
        <v>9</v>
      </c>
      <c r="D15" s="35" t="s">
        <v>26</v>
      </c>
      <c r="E15" s="41" t="s">
        <v>17</v>
      </c>
      <c r="F15" s="41">
        <v>100</v>
      </c>
      <c r="G15" s="41">
        <v>100</v>
      </c>
      <c r="H15" s="41">
        <v>100</v>
      </c>
      <c r="I15" s="41">
        <f t="shared" si="0"/>
        <v>0</v>
      </c>
      <c r="J15" s="42">
        <f>(H15/G15)*100-100</f>
        <v>0</v>
      </c>
      <c r="K15" s="42">
        <f t="shared" si="2"/>
        <v>100</v>
      </c>
      <c r="L15" s="41"/>
    </row>
    <row r="16" spans="1:12" ht="104.25" customHeight="1" thickBot="1" x14ac:dyDescent="0.3">
      <c r="A16" s="19" t="s">
        <v>15</v>
      </c>
      <c r="B16" s="7">
        <v>1</v>
      </c>
      <c r="C16" s="41">
        <v>10</v>
      </c>
      <c r="D16" s="35" t="s">
        <v>27</v>
      </c>
      <c r="E16" s="41" t="s">
        <v>28</v>
      </c>
      <c r="F16" s="41">
        <v>84.65</v>
      </c>
      <c r="G16" s="41">
        <v>95</v>
      </c>
      <c r="H16" s="41"/>
      <c r="I16" s="43">
        <f>H16-G16</f>
        <v>-95</v>
      </c>
      <c r="J16" s="44">
        <v>0</v>
      </c>
      <c r="K16" s="44">
        <v>0</v>
      </c>
      <c r="L16" s="41" t="s">
        <v>104</v>
      </c>
    </row>
    <row r="17" spans="1:14" ht="120.6" customHeight="1" x14ac:dyDescent="0.25">
      <c r="A17" s="20" t="s">
        <v>15</v>
      </c>
      <c r="B17" s="13">
        <v>1</v>
      </c>
      <c r="C17" s="50">
        <v>11</v>
      </c>
      <c r="D17" s="58" t="s">
        <v>29</v>
      </c>
      <c r="E17" s="50" t="s">
        <v>17</v>
      </c>
      <c r="F17" s="50">
        <v>84.8</v>
      </c>
      <c r="G17" s="50">
        <v>90</v>
      </c>
      <c r="H17" s="50">
        <v>87.3</v>
      </c>
      <c r="I17" s="48">
        <f t="shared" si="0"/>
        <v>-2.7000000000000028</v>
      </c>
      <c r="J17" s="49">
        <f t="shared" ref="J17" si="4">(H17/G17)*100-100</f>
        <v>-3</v>
      </c>
      <c r="K17" s="49">
        <f t="shared" si="2"/>
        <v>102.94811320754718</v>
      </c>
      <c r="L17" s="50" t="s">
        <v>105</v>
      </c>
    </row>
    <row r="18" spans="1:14" ht="88.15" customHeight="1" x14ac:dyDescent="0.25">
      <c r="A18" s="18" t="s">
        <v>15</v>
      </c>
      <c r="B18" s="14">
        <v>1</v>
      </c>
      <c r="C18" s="51">
        <v>12</v>
      </c>
      <c r="D18" s="52" t="s">
        <v>30</v>
      </c>
      <c r="E18" s="51" t="s">
        <v>17</v>
      </c>
      <c r="F18" s="51">
        <v>67.7</v>
      </c>
      <c r="G18" s="51">
        <v>80</v>
      </c>
      <c r="H18" s="51">
        <v>84.8</v>
      </c>
      <c r="I18" s="51">
        <f>H18-G18</f>
        <v>4.7999999999999972</v>
      </c>
      <c r="J18" s="53">
        <v>1</v>
      </c>
      <c r="K18" s="53">
        <f t="shared" si="2"/>
        <v>125.25849335302806</v>
      </c>
      <c r="L18" s="51" t="s">
        <v>106</v>
      </c>
    </row>
    <row r="19" spans="1:14" ht="94.5" customHeight="1" x14ac:dyDescent="0.25">
      <c r="A19" s="18" t="s">
        <v>15</v>
      </c>
      <c r="B19" s="14">
        <v>1</v>
      </c>
      <c r="C19" s="51">
        <v>13</v>
      </c>
      <c r="D19" s="52" t="s">
        <v>31</v>
      </c>
      <c r="E19" s="51" t="s">
        <v>17</v>
      </c>
      <c r="F19" s="51">
        <v>71.400000000000006</v>
      </c>
      <c r="G19" s="51">
        <v>16</v>
      </c>
      <c r="H19" s="51">
        <v>67</v>
      </c>
      <c r="I19" s="51">
        <f t="shared" si="0"/>
        <v>51</v>
      </c>
      <c r="J19" s="53">
        <f>(H19/G19)*100-100</f>
        <v>318.75</v>
      </c>
      <c r="K19" s="53">
        <f t="shared" si="2"/>
        <v>93.837535014005596</v>
      </c>
      <c r="L19" s="51" t="s">
        <v>107</v>
      </c>
      <c r="N19" s="95"/>
    </row>
    <row r="20" spans="1:14" ht="15.75" thickBot="1" x14ac:dyDescent="0.3">
      <c r="A20" s="21" t="s">
        <v>15</v>
      </c>
      <c r="B20" s="9">
        <v>2</v>
      </c>
      <c r="C20" s="84" t="s">
        <v>32</v>
      </c>
      <c r="D20" s="85"/>
      <c r="E20" s="85"/>
      <c r="F20" s="85"/>
      <c r="G20" s="85"/>
      <c r="H20" s="85"/>
      <c r="I20" s="85"/>
      <c r="J20" s="85"/>
      <c r="K20" s="85"/>
      <c r="L20" s="85"/>
    </row>
    <row r="21" spans="1:14" ht="92.45" customHeight="1" thickBot="1" x14ac:dyDescent="0.3">
      <c r="A21" s="16" t="s">
        <v>15</v>
      </c>
      <c r="B21" s="5">
        <v>2</v>
      </c>
      <c r="C21" s="43">
        <v>1</v>
      </c>
      <c r="D21" s="38" t="s">
        <v>33</v>
      </c>
      <c r="E21" s="43" t="s">
        <v>17</v>
      </c>
      <c r="F21" s="43">
        <v>100</v>
      </c>
      <c r="G21" s="43">
        <v>100</v>
      </c>
      <c r="H21" s="43">
        <v>100</v>
      </c>
      <c r="I21" s="43">
        <f>H21-G21</f>
        <v>0</v>
      </c>
      <c r="J21" s="44">
        <f>(H21/G21)*100-100</f>
        <v>0</v>
      </c>
      <c r="K21" s="44">
        <f>(H21/F21)*100</f>
        <v>100</v>
      </c>
      <c r="L21" s="86" t="s">
        <v>87</v>
      </c>
    </row>
    <row r="22" spans="1:14" ht="21" customHeight="1" thickBot="1" x14ac:dyDescent="0.3">
      <c r="A22" s="19" t="s">
        <v>15</v>
      </c>
      <c r="B22" s="7">
        <v>2</v>
      </c>
      <c r="C22" s="41"/>
      <c r="D22" s="39" t="s">
        <v>34</v>
      </c>
      <c r="E22" s="41" t="s">
        <v>17</v>
      </c>
      <c r="F22" s="41">
        <v>100</v>
      </c>
      <c r="G22" s="41">
        <v>100</v>
      </c>
      <c r="H22" s="41">
        <v>100</v>
      </c>
      <c r="I22" s="43">
        <f t="shared" ref="I22:I36" si="5">H22-G22</f>
        <v>0</v>
      </c>
      <c r="J22" s="44">
        <f t="shared" ref="J22:J26" si="6">(H22/G22)*100-100</f>
        <v>0</v>
      </c>
      <c r="K22" s="44">
        <f t="shared" ref="K22:K37" si="7">(H22/F22)*100</f>
        <v>100</v>
      </c>
      <c r="L22" s="87"/>
    </row>
    <row r="23" spans="1:14" ht="22.15" customHeight="1" thickBot="1" x14ac:dyDescent="0.3">
      <c r="A23" s="19" t="s">
        <v>15</v>
      </c>
      <c r="B23" s="7">
        <v>2</v>
      </c>
      <c r="C23" s="41"/>
      <c r="D23" s="39" t="s">
        <v>35</v>
      </c>
      <c r="E23" s="41" t="s">
        <v>17</v>
      </c>
      <c r="F23" s="41">
        <v>100</v>
      </c>
      <c r="G23" s="41">
        <v>100</v>
      </c>
      <c r="H23" s="41">
        <v>100</v>
      </c>
      <c r="I23" s="43">
        <f t="shared" si="5"/>
        <v>0</v>
      </c>
      <c r="J23" s="44">
        <f t="shared" si="6"/>
        <v>0</v>
      </c>
      <c r="K23" s="44">
        <f t="shared" si="7"/>
        <v>100</v>
      </c>
      <c r="L23" s="87"/>
    </row>
    <row r="24" spans="1:14" ht="21" customHeight="1" x14ac:dyDescent="0.25">
      <c r="A24" s="20" t="s">
        <v>15</v>
      </c>
      <c r="B24" s="13">
        <v>2</v>
      </c>
      <c r="C24" s="50"/>
      <c r="D24" s="59" t="s">
        <v>36</v>
      </c>
      <c r="E24" s="50" t="s">
        <v>17</v>
      </c>
      <c r="F24" s="50">
        <v>100</v>
      </c>
      <c r="G24" s="50">
        <v>100</v>
      </c>
      <c r="H24" s="50">
        <v>100</v>
      </c>
      <c r="I24" s="48">
        <f t="shared" si="5"/>
        <v>0</v>
      </c>
      <c r="J24" s="49">
        <f t="shared" si="6"/>
        <v>0</v>
      </c>
      <c r="K24" s="49">
        <f t="shared" si="7"/>
        <v>100</v>
      </c>
      <c r="L24" s="87"/>
    </row>
    <row r="25" spans="1:14" ht="188.45" customHeight="1" x14ac:dyDescent="0.25">
      <c r="A25" s="18" t="s">
        <v>15</v>
      </c>
      <c r="B25" s="14">
        <v>2</v>
      </c>
      <c r="C25" s="51" t="s">
        <v>37</v>
      </c>
      <c r="D25" s="52" t="s">
        <v>38</v>
      </c>
      <c r="E25" s="51" t="s">
        <v>17</v>
      </c>
      <c r="F25" s="51">
        <v>22.2</v>
      </c>
      <c r="G25" s="51">
        <v>5.56</v>
      </c>
      <c r="H25" s="51">
        <v>13.3</v>
      </c>
      <c r="I25" s="51">
        <f t="shared" si="5"/>
        <v>7.7400000000000011</v>
      </c>
      <c r="J25" s="53">
        <f t="shared" si="6"/>
        <v>139.20863309352521</v>
      </c>
      <c r="K25" s="53">
        <f t="shared" si="7"/>
        <v>59.909909909909921</v>
      </c>
      <c r="L25" s="51" t="s">
        <v>89</v>
      </c>
    </row>
    <row r="26" spans="1:14" ht="161.44999999999999" customHeight="1" x14ac:dyDescent="0.25">
      <c r="A26" s="20" t="s">
        <v>15</v>
      </c>
      <c r="B26" s="13">
        <v>2</v>
      </c>
      <c r="C26" s="50" t="s">
        <v>39</v>
      </c>
      <c r="D26" s="58" t="s">
        <v>40</v>
      </c>
      <c r="E26" s="50" t="s">
        <v>17</v>
      </c>
      <c r="F26" s="50">
        <v>77.8</v>
      </c>
      <c r="G26" s="50">
        <v>94.4</v>
      </c>
      <c r="H26" s="50">
        <v>86.7</v>
      </c>
      <c r="I26" s="50">
        <f t="shared" si="5"/>
        <v>-7.7000000000000028</v>
      </c>
      <c r="J26" s="60">
        <f t="shared" si="6"/>
        <v>-8.1567796610169552</v>
      </c>
      <c r="K26" s="60">
        <f t="shared" si="7"/>
        <v>111.43958868894603</v>
      </c>
      <c r="L26" s="50" t="s">
        <v>90</v>
      </c>
    </row>
    <row r="27" spans="1:14" ht="228.6" customHeight="1" x14ac:dyDescent="0.25">
      <c r="A27" s="18" t="s">
        <v>15</v>
      </c>
      <c r="B27" s="14">
        <v>2</v>
      </c>
      <c r="C27" s="51">
        <v>4</v>
      </c>
      <c r="D27" s="52" t="s">
        <v>41</v>
      </c>
      <c r="E27" s="51" t="s">
        <v>17</v>
      </c>
      <c r="F27" s="51">
        <v>89.8</v>
      </c>
      <c r="G27" s="51">
        <v>97</v>
      </c>
      <c r="H27" s="51">
        <v>90.2</v>
      </c>
      <c r="I27" s="51">
        <f t="shared" si="5"/>
        <v>-6.7999999999999972</v>
      </c>
      <c r="J27" s="53">
        <f>(H27/G27)*100-100</f>
        <v>-7.010309278350519</v>
      </c>
      <c r="K27" s="53">
        <f t="shared" si="7"/>
        <v>100.445434298441</v>
      </c>
      <c r="L27" s="51" t="s">
        <v>91</v>
      </c>
    </row>
    <row r="28" spans="1:14" ht="161.44999999999999" customHeight="1" thickBot="1" x14ac:dyDescent="0.3">
      <c r="A28" s="24" t="s">
        <v>15</v>
      </c>
      <c r="B28" s="25">
        <v>2</v>
      </c>
      <c r="C28" s="41">
        <v>5</v>
      </c>
      <c r="D28" s="35" t="s">
        <v>42</v>
      </c>
      <c r="E28" s="41" t="s">
        <v>17</v>
      </c>
      <c r="F28" s="41">
        <v>86.9</v>
      </c>
      <c r="G28" s="41">
        <v>94.8</v>
      </c>
      <c r="H28" s="41">
        <v>92</v>
      </c>
      <c r="I28" s="41">
        <f t="shared" si="5"/>
        <v>-2.7999999999999972</v>
      </c>
      <c r="J28" s="42">
        <f>(H28/G28)*100-100</f>
        <v>-2.9535864978902993</v>
      </c>
      <c r="K28" s="42">
        <f t="shared" si="7"/>
        <v>105.86881472957421</v>
      </c>
      <c r="L28" s="50" t="s">
        <v>92</v>
      </c>
    </row>
    <row r="29" spans="1:14" ht="189.6" customHeight="1" thickBot="1" x14ac:dyDescent="0.3">
      <c r="A29" s="19" t="s">
        <v>15</v>
      </c>
      <c r="B29" s="7">
        <v>2</v>
      </c>
      <c r="C29" s="41">
        <v>6</v>
      </c>
      <c r="D29" s="35" t="s">
        <v>43</v>
      </c>
      <c r="E29" s="41" t="s">
        <v>17</v>
      </c>
      <c r="F29" s="41">
        <v>34.299999999999997</v>
      </c>
      <c r="G29" s="41">
        <v>38.5</v>
      </c>
      <c r="H29" s="41">
        <v>30.1</v>
      </c>
      <c r="I29" s="43">
        <f>H29-G29</f>
        <v>-8.3999999999999986</v>
      </c>
      <c r="J29" s="44">
        <f t="shared" ref="J29:J38" si="8">(H29/G29)*100-100</f>
        <v>-21.818181818181813</v>
      </c>
      <c r="K29" s="45">
        <f t="shared" si="7"/>
        <v>87.75510204081634</v>
      </c>
      <c r="L29" s="55" t="s">
        <v>93</v>
      </c>
    </row>
    <row r="30" spans="1:14" ht="155.44999999999999" customHeight="1" thickBot="1" x14ac:dyDescent="0.3">
      <c r="A30" s="19" t="s">
        <v>15</v>
      </c>
      <c r="B30" s="7">
        <v>2</v>
      </c>
      <c r="C30" s="41">
        <v>7</v>
      </c>
      <c r="D30" s="35" t="s">
        <v>44</v>
      </c>
      <c r="E30" s="41" t="s">
        <v>17</v>
      </c>
      <c r="F30" s="41">
        <v>0</v>
      </c>
      <c r="G30" s="41">
        <v>0</v>
      </c>
      <c r="H30" s="41">
        <v>0</v>
      </c>
      <c r="I30" s="43">
        <f t="shared" si="5"/>
        <v>0</v>
      </c>
      <c r="J30" s="44">
        <v>0</v>
      </c>
      <c r="K30" s="44">
        <v>0</v>
      </c>
      <c r="L30" s="41" t="s">
        <v>45</v>
      </c>
    </row>
    <row r="31" spans="1:14" ht="68.25" thickBot="1" x14ac:dyDescent="0.3">
      <c r="A31" s="19" t="s">
        <v>15</v>
      </c>
      <c r="B31" s="7">
        <v>2</v>
      </c>
      <c r="C31" s="41">
        <v>8</v>
      </c>
      <c r="D31" s="35" t="s">
        <v>46</v>
      </c>
      <c r="E31" s="41" t="s">
        <v>17</v>
      </c>
      <c r="F31" s="41">
        <v>100</v>
      </c>
      <c r="G31" s="41">
        <v>100</v>
      </c>
      <c r="H31" s="41">
        <v>100</v>
      </c>
      <c r="I31" s="43">
        <f t="shared" si="5"/>
        <v>0</v>
      </c>
      <c r="J31" s="44">
        <f t="shared" si="8"/>
        <v>0</v>
      </c>
      <c r="K31" s="44">
        <f t="shared" si="7"/>
        <v>100</v>
      </c>
      <c r="L31" s="41"/>
    </row>
    <row r="32" spans="1:14" ht="57" thickBot="1" x14ac:dyDescent="0.3">
      <c r="A32" s="19" t="s">
        <v>15</v>
      </c>
      <c r="B32" s="7">
        <v>2</v>
      </c>
      <c r="C32" s="41">
        <v>9</v>
      </c>
      <c r="D32" s="35" t="s">
        <v>47</v>
      </c>
      <c r="E32" s="41" t="s">
        <v>48</v>
      </c>
      <c r="F32" s="56">
        <v>44122</v>
      </c>
      <c r="G32" s="57">
        <v>33906.980000000003</v>
      </c>
      <c r="H32" s="56">
        <v>54674.5</v>
      </c>
      <c r="I32" s="43">
        <f t="shared" si="5"/>
        <v>20767.519999999997</v>
      </c>
      <c r="J32" s="44">
        <f t="shared" si="8"/>
        <v>61.248509893833045</v>
      </c>
      <c r="K32" s="44">
        <f t="shared" si="7"/>
        <v>123.91664022483116</v>
      </c>
      <c r="L32" s="41" t="s">
        <v>49</v>
      </c>
    </row>
    <row r="33" spans="1:12" ht="135.75" thickBot="1" x14ac:dyDescent="0.3">
      <c r="A33" s="19" t="s">
        <v>15</v>
      </c>
      <c r="B33" s="7">
        <v>2</v>
      </c>
      <c r="C33" s="41">
        <v>10</v>
      </c>
      <c r="D33" s="35" t="s">
        <v>50</v>
      </c>
      <c r="E33" s="41" t="s">
        <v>17</v>
      </c>
      <c r="F33" s="41">
        <v>100</v>
      </c>
      <c r="G33" s="41">
        <v>100</v>
      </c>
      <c r="H33" s="41">
        <v>100</v>
      </c>
      <c r="I33" s="43">
        <f>H33-G33</f>
        <v>0</v>
      </c>
      <c r="J33" s="44">
        <f t="shared" si="8"/>
        <v>0</v>
      </c>
      <c r="K33" s="44">
        <f t="shared" si="7"/>
        <v>100</v>
      </c>
      <c r="L33" s="61"/>
    </row>
    <row r="34" spans="1:12" ht="68.25" thickBot="1" x14ac:dyDescent="0.3">
      <c r="A34" s="19" t="s">
        <v>15</v>
      </c>
      <c r="B34" s="7">
        <v>2</v>
      </c>
      <c r="C34" s="41">
        <v>11</v>
      </c>
      <c r="D34" s="35" t="s">
        <v>51</v>
      </c>
      <c r="E34" s="41" t="s">
        <v>17</v>
      </c>
      <c r="F34" s="41">
        <v>100</v>
      </c>
      <c r="G34" s="41">
        <v>100</v>
      </c>
      <c r="H34" s="41">
        <v>98.8</v>
      </c>
      <c r="I34" s="43">
        <f t="shared" si="5"/>
        <v>-1.2000000000000028</v>
      </c>
      <c r="J34" s="44">
        <f t="shared" si="8"/>
        <v>-1.2000000000000028</v>
      </c>
      <c r="K34" s="44">
        <f t="shared" si="7"/>
        <v>98.8</v>
      </c>
      <c r="L34" s="41" t="s">
        <v>94</v>
      </c>
    </row>
    <row r="35" spans="1:12" ht="167.45" customHeight="1" thickBot="1" x14ac:dyDescent="0.3">
      <c r="A35" s="19" t="s">
        <v>15</v>
      </c>
      <c r="B35" s="7">
        <v>2</v>
      </c>
      <c r="C35" s="41">
        <v>12</v>
      </c>
      <c r="D35" s="35" t="s">
        <v>52</v>
      </c>
      <c r="E35" s="41" t="s">
        <v>17</v>
      </c>
      <c r="F35" s="41">
        <v>86</v>
      </c>
      <c r="G35" s="41">
        <v>91</v>
      </c>
      <c r="H35" s="41">
        <v>60.1</v>
      </c>
      <c r="I35" s="43">
        <f t="shared" si="5"/>
        <v>-30.9</v>
      </c>
      <c r="J35" s="44">
        <f t="shared" si="8"/>
        <v>-33.956043956043956</v>
      </c>
      <c r="K35" s="44">
        <f t="shared" si="7"/>
        <v>69.883720930232556</v>
      </c>
      <c r="L35" s="41" t="s">
        <v>95</v>
      </c>
    </row>
    <row r="36" spans="1:12" ht="124.5" thickBot="1" x14ac:dyDescent="0.3">
      <c r="A36" s="19" t="s">
        <v>15</v>
      </c>
      <c r="B36" s="7">
        <v>2</v>
      </c>
      <c r="C36" s="41">
        <v>13</v>
      </c>
      <c r="D36" s="35" t="s">
        <v>53</v>
      </c>
      <c r="E36" s="41" t="s">
        <v>17</v>
      </c>
      <c r="F36" s="41">
        <v>100</v>
      </c>
      <c r="G36" s="41">
        <v>100</v>
      </c>
      <c r="H36" s="41">
        <v>100</v>
      </c>
      <c r="I36" s="43">
        <f t="shared" si="5"/>
        <v>0</v>
      </c>
      <c r="J36" s="44">
        <f t="shared" si="8"/>
        <v>0</v>
      </c>
      <c r="K36" s="44">
        <f t="shared" si="7"/>
        <v>100</v>
      </c>
      <c r="L36" s="41"/>
    </row>
    <row r="37" spans="1:12" ht="153.6" customHeight="1" thickBot="1" x14ac:dyDescent="0.3">
      <c r="A37" s="19" t="s">
        <v>15</v>
      </c>
      <c r="B37" s="7">
        <v>2</v>
      </c>
      <c r="C37" s="41">
        <v>14</v>
      </c>
      <c r="D37" s="35" t="s">
        <v>54</v>
      </c>
      <c r="E37" s="41" t="s">
        <v>55</v>
      </c>
      <c r="F37" s="41">
        <v>176.3</v>
      </c>
      <c r="G37" s="41">
        <v>127.82</v>
      </c>
      <c r="H37" s="57">
        <v>246.8</v>
      </c>
      <c r="I37" s="43">
        <f>H37-G37</f>
        <v>118.98000000000002</v>
      </c>
      <c r="J37" s="44">
        <f t="shared" si="8"/>
        <v>93.08402440932565</v>
      </c>
      <c r="K37" s="44">
        <f t="shared" si="7"/>
        <v>139.98865570051049</v>
      </c>
      <c r="L37" s="41" t="s">
        <v>96</v>
      </c>
    </row>
    <row r="38" spans="1:12" ht="104.45" customHeight="1" thickBot="1" x14ac:dyDescent="0.3">
      <c r="A38" s="19" t="s">
        <v>15</v>
      </c>
      <c r="B38" s="7">
        <v>2</v>
      </c>
      <c r="C38" s="41">
        <v>15</v>
      </c>
      <c r="D38" s="35" t="s">
        <v>56</v>
      </c>
      <c r="E38" s="41" t="s">
        <v>28</v>
      </c>
      <c r="F38" s="41">
        <v>0</v>
      </c>
      <c r="G38" s="41">
        <v>90</v>
      </c>
      <c r="H38" s="41">
        <v>86.44</v>
      </c>
      <c r="I38" s="43">
        <v>0</v>
      </c>
      <c r="J38" s="44">
        <f t="shared" si="8"/>
        <v>-3.9555555555555628</v>
      </c>
      <c r="K38" s="44">
        <v>0</v>
      </c>
      <c r="L38" s="41" t="s">
        <v>97</v>
      </c>
    </row>
    <row r="39" spans="1:12" ht="15.75" thickBot="1" x14ac:dyDescent="0.3">
      <c r="A39" s="22" t="s">
        <v>15</v>
      </c>
      <c r="B39" s="8">
        <v>3</v>
      </c>
      <c r="C39" s="82" t="s">
        <v>57</v>
      </c>
      <c r="D39" s="83"/>
      <c r="E39" s="83"/>
      <c r="F39" s="83"/>
      <c r="G39" s="83"/>
      <c r="H39" s="83"/>
      <c r="I39" s="83"/>
      <c r="J39" s="83"/>
      <c r="K39" s="83"/>
      <c r="L39" s="83"/>
    </row>
    <row r="40" spans="1:12" ht="160.9" customHeight="1" thickBot="1" x14ac:dyDescent="0.3">
      <c r="A40" s="16" t="s">
        <v>15</v>
      </c>
      <c r="B40" s="5">
        <v>3</v>
      </c>
      <c r="C40" s="43">
        <v>1</v>
      </c>
      <c r="D40" s="38" t="s">
        <v>58</v>
      </c>
      <c r="E40" s="43" t="s">
        <v>17</v>
      </c>
      <c r="F40" s="43">
        <v>79.099999999999994</v>
      </c>
      <c r="G40" s="43">
        <v>80</v>
      </c>
      <c r="H40" s="43">
        <v>89</v>
      </c>
      <c r="I40" s="43">
        <f>H40-G40</f>
        <v>9</v>
      </c>
      <c r="J40" s="44">
        <f>(H40/G40)*100-100</f>
        <v>11.25</v>
      </c>
      <c r="K40" s="44">
        <f>(H40/F40)*100</f>
        <v>112.51580278128952</v>
      </c>
      <c r="L40" s="43" t="s">
        <v>108</v>
      </c>
    </row>
    <row r="41" spans="1:12" ht="195" customHeight="1" thickBot="1" x14ac:dyDescent="0.3">
      <c r="A41" s="24" t="s">
        <v>15</v>
      </c>
      <c r="B41" s="25">
        <v>3</v>
      </c>
      <c r="C41" s="41">
        <v>2</v>
      </c>
      <c r="D41" s="35" t="s">
        <v>59</v>
      </c>
      <c r="E41" s="41" t="s">
        <v>17</v>
      </c>
      <c r="F41" s="41">
        <v>43</v>
      </c>
      <c r="G41" s="41">
        <v>70</v>
      </c>
      <c r="H41" s="62">
        <v>43</v>
      </c>
      <c r="I41" s="43">
        <f t="shared" ref="I41:I58" si="9">H41-G41</f>
        <v>-27</v>
      </c>
      <c r="J41" s="44">
        <f t="shared" ref="J41:J59" si="10">(H41/G41)*100-100</f>
        <v>-38.571428571428569</v>
      </c>
      <c r="K41" s="44">
        <f t="shared" ref="K41:K59" si="11">(H41/F41)*100</f>
        <v>100</v>
      </c>
      <c r="L41" s="41" t="s">
        <v>109</v>
      </c>
    </row>
    <row r="42" spans="1:12" ht="124.9" customHeight="1" thickBot="1" x14ac:dyDescent="0.3">
      <c r="A42" s="19" t="s">
        <v>15</v>
      </c>
      <c r="B42" s="7">
        <v>3</v>
      </c>
      <c r="C42" s="41">
        <v>3</v>
      </c>
      <c r="D42" s="36" t="s">
        <v>60</v>
      </c>
      <c r="E42" s="62" t="s">
        <v>17</v>
      </c>
      <c r="F42" s="41">
        <v>34.119999999999997</v>
      </c>
      <c r="G42" s="41">
        <v>22</v>
      </c>
      <c r="H42" s="41">
        <v>37.22</v>
      </c>
      <c r="I42" s="43">
        <f t="shared" si="9"/>
        <v>15.219999999999999</v>
      </c>
      <c r="J42" s="44">
        <f t="shared" si="10"/>
        <v>69.181818181818159</v>
      </c>
      <c r="K42" s="44">
        <f t="shared" si="11"/>
        <v>109.08558030480657</v>
      </c>
      <c r="L42" s="62" t="s">
        <v>110</v>
      </c>
    </row>
    <row r="43" spans="1:12" ht="100.15" customHeight="1" thickBot="1" x14ac:dyDescent="0.3">
      <c r="A43" s="19" t="s">
        <v>15</v>
      </c>
      <c r="B43" s="7">
        <v>3</v>
      </c>
      <c r="C43" s="41">
        <v>4</v>
      </c>
      <c r="D43" s="35" t="s">
        <v>61</v>
      </c>
      <c r="E43" s="41" t="s">
        <v>62</v>
      </c>
      <c r="F43" s="41">
        <v>4735</v>
      </c>
      <c r="G43" s="41">
        <v>388</v>
      </c>
      <c r="H43" s="41">
        <v>4735</v>
      </c>
      <c r="I43" s="43">
        <f t="shared" si="9"/>
        <v>4347</v>
      </c>
      <c r="J43" s="44">
        <f t="shared" si="10"/>
        <v>1120.3608247422681</v>
      </c>
      <c r="K43" s="44">
        <f t="shared" si="11"/>
        <v>100</v>
      </c>
      <c r="L43" s="41" t="s">
        <v>111</v>
      </c>
    </row>
    <row r="44" spans="1:12" ht="15.75" thickBot="1" x14ac:dyDescent="0.3">
      <c r="A44" s="19" t="s">
        <v>15</v>
      </c>
      <c r="B44" s="7">
        <v>3</v>
      </c>
      <c r="C44" s="41"/>
      <c r="D44" s="39" t="s">
        <v>63</v>
      </c>
      <c r="E44" s="41"/>
      <c r="F44" s="41">
        <v>54</v>
      </c>
      <c r="G44" s="41">
        <v>40</v>
      </c>
      <c r="H44" s="41">
        <v>54</v>
      </c>
      <c r="I44" s="43">
        <f t="shared" si="9"/>
        <v>14</v>
      </c>
      <c r="J44" s="44">
        <f t="shared" si="10"/>
        <v>35</v>
      </c>
      <c r="K44" s="44">
        <f t="shared" si="11"/>
        <v>100</v>
      </c>
      <c r="L44" s="41"/>
    </row>
    <row r="45" spans="1:12" ht="15.75" thickBot="1" x14ac:dyDescent="0.3">
      <c r="A45" s="19" t="s">
        <v>15</v>
      </c>
      <c r="B45" s="7">
        <v>3</v>
      </c>
      <c r="C45" s="41"/>
      <c r="D45" s="39" t="s">
        <v>64</v>
      </c>
      <c r="E45" s="41"/>
      <c r="F45" s="41">
        <v>1053</v>
      </c>
      <c r="G45" s="41">
        <v>273</v>
      </c>
      <c r="H45" s="41">
        <v>1053</v>
      </c>
      <c r="I45" s="43">
        <f t="shared" si="9"/>
        <v>780</v>
      </c>
      <c r="J45" s="44">
        <f t="shared" si="10"/>
        <v>285.71428571428572</v>
      </c>
      <c r="K45" s="44">
        <f t="shared" si="11"/>
        <v>100</v>
      </c>
      <c r="L45" s="41"/>
    </row>
    <row r="46" spans="1:12" ht="15.75" thickBot="1" x14ac:dyDescent="0.3">
      <c r="A46" s="19" t="s">
        <v>15</v>
      </c>
      <c r="B46" s="7">
        <v>3</v>
      </c>
      <c r="C46" s="41"/>
      <c r="D46" s="39" t="s">
        <v>65</v>
      </c>
      <c r="E46" s="41"/>
      <c r="F46" s="41">
        <v>3550</v>
      </c>
      <c r="G46" s="41">
        <v>75</v>
      </c>
      <c r="H46" s="41">
        <v>3550</v>
      </c>
      <c r="I46" s="43">
        <f t="shared" si="9"/>
        <v>3475</v>
      </c>
      <c r="J46" s="44">
        <f t="shared" si="10"/>
        <v>4633.3333333333339</v>
      </c>
      <c r="K46" s="44">
        <f t="shared" si="11"/>
        <v>100</v>
      </c>
      <c r="L46" s="41"/>
    </row>
    <row r="47" spans="1:12" ht="106.15" customHeight="1" thickBot="1" x14ac:dyDescent="0.3">
      <c r="A47" s="19" t="s">
        <v>15</v>
      </c>
      <c r="B47" s="7">
        <v>3</v>
      </c>
      <c r="C47" s="41">
        <v>5</v>
      </c>
      <c r="D47" s="35" t="s">
        <v>66</v>
      </c>
      <c r="E47" s="41" t="s">
        <v>62</v>
      </c>
      <c r="F47" s="41">
        <v>1105</v>
      </c>
      <c r="G47" s="41">
        <v>73</v>
      </c>
      <c r="H47" s="41">
        <v>1150</v>
      </c>
      <c r="I47" s="43">
        <f t="shared" si="9"/>
        <v>1077</v>
      </c>
      <c r="J47" s="44">
        <f t="shared" si="10"/>
        <v>1475.3424657534247</v>
      </c>
      <c r="K47" s="44">
        <f t="shared" si="11"/>
        <v>104.07239819004526</v>
      </c>
      <c r="L47" s="41" t="s">
        <v>112</v>
      </c>
    </row>
    <row r="48" spans="1:12" ht="15.75" thickBot="1" x14ac:dyDescent="0.3">
      <c r="A48" s="19" t="s">
        <v>15</v>
      </c>
      <c r="B48" s="7">
        <v>3</v>
      </c>
      <c r="C48" s="41"/>
      <c r="D48" s="39" t="s">
        <v>63</v>
      </c>
      <c r="E48" s="41"/>
      <c r="F48" s="41">
        <v>54</v>
      </c>
      <c r="G48" s="41">
        <v>20</v>
      </c>
      <c r="H48" s="41">
        <v>55</v>
      </c>
      <c r="I48" s="43">
        <f t="shared" si="9"/>
        <v>35</v>
      </c>
      <c r="J48" s="44">
        <f t="shared" si="10"/>
        <v>175</v>
      </c>
      <c r="K48" s="44">
        <f t="shared" si="11"/>
        <v>101.85185185185186</v>
      </c>
      <c r="L48" s="41"/>
    </row>
    <row r="49" spans="1:16" ht="15.75" thickBot="1" x14ac:dyDescent="0.3">
      <c r="A49" s="19" t="s">
        <v>15</v>
      </c>
      <c r="B49" s="7">
        <v>3</v>
      </c>
      <c r="C49" s="41"/>
      <c r="D49" s="39" t="s">
        <v>64</v>
      </c>
      <c r="E49" s="41"/>
      <c r="F49" s="41">
        <v>338</v>
      </c>
      <c r="G49" s="41">
        <v>41</v>
      </c>
      <c r="H49" s="41">
        <v>382</v>
      </c>
      <c r="I49" s="43">
        <f t="shared" si="9"/>
        <v>341</v>
      </c>
      <c r="J49" s="44">
        <f t="shared" si="10"/>
        <v>831.70731707317066</v>
      </c>
      <c r="K49" s="44">
        <f t="shared" si="11"/>
        <v>113.01775147928994</v>
      </c>
      <c r="L49" s="41"/>
    </row>
    <row r="50" spans="1:16" ht="15.75" thickBot="1" x14ac:dyDescent="0.3">
      <c r="A50" s="19" t="s">
        <v>15</v>
      </c>
      <c r="B50" s="7">
        <v>3</v>
      </c>
      <c r="C50" s="41"/>
      <c r="D50" s="39" t="s">
        <v>84</v>
      </c>
      <c r="E50" s="41"/>
      <c r="F50" s="41">
        <v>713</v>
      </c>
      <c r="G50" s="41">
        <v>12</v>
      </c>
      <c r="H50" s="41">
        <v>713</v>
      </c>
      <c r="I50" s="43">
        <f t="shared" si="9"/>
        <v>701</v>
      </c>
      <c r="J50" s="44">
        <f t="shared" si="10"/>
        <v>5841.6666666666661</v>
      </c>
      <c r="K50" s="44">
        <f t="shared" si="11"/>
        <v>100</v>
      </c>
      <c r="L50" s="41"/>
    </row>
    <row r="51" spans="1:16" ht="152.44999999999999" customHeight="1" thickBot="1" x14ac:dyDescent="0.3">
      <c r="A51" s="19" t="s">
        <v>15</v>
      </c>
      <c r="B51" s="7">
        <v>3</v>
      </c>
      <c r="C51" s="41">
        <v>6</v>
      </c>
      <c r="D51" s="35" t="s">
        <v>67</v>
      </c>
      <c r="E51" s="41" t="s">
        <v>62</v>
      </c>
      <c r="F51" s="41">
        <v>138</v>
      </c>
      <c r="G51" s="41">
        <v>360</v>
      </c>
      <c r="H51" s="41">
        <v>176</v>
      </c>
      <c r="I51" s="43">
        <f t="shared" si="9"/>
        <v>-184</v>
      </c>
      <c r="J51" s="44">
        <f t="shared" si="10"/>
        <v>-51.111111111111114</v>
      </c>
      <c r="K51" s="44">
        <f t="shared" si="11"/>
        <v>127.53623188405795</v>
      </c>
      <c r="L51" s="41" t="s">
        <v>113</v>
      </c>
    </row>
    <row r="52" spans="1:16" ht="92.45" customHeight="1" thickBot="1" x14ac:dyDescent="0.3">
      <c r="A52" s="19" t="s">
        <v>15</v>
      </c>
      <c r="B52" s="7">
        <v>3</v>
      </c>
      <c r="C52" s="41">
        <v>7</v>
      </c>
      <c r="D52" s="35" t="s">
        <v>68</v>
      </c>
      <c r="E52" s="41" t="s">
        <v>69</v>
      </c>
      <c r="F52" s="41">
        <v>12</v>
      </c>
      <c r="G52" s="41">
        <v>10</v>
      </c>
      <c r="H52" s="41">
        <v>12</v>
      </c>
      <c r="I52" s="43">
        <f t="shared" si="9"/>
        <v>2</v>
      </c>
      <c r="J52" s="44">
        <f t="shared" si="10"/>
        <v>20</v>
      </c>
      <c r="K52" s="44">
        <f t="shared" si="11"/>
        <v>100</v>
      </c>
      <c r="L52" s="41" t="s">
        <v>114</v>
      </c>
    </row>
    <row r="53" spans="1:16" ht="100.9" customHeight="1" thickBot="1" x14ac:dyDescent="0.3">
      <c r="A53" s="19" t="s">
        <v>15</v>
      </c>
      <c r="B53" s="7">
        <v>3</v>
      </c>
      <c r="C53" s="41">
        <v>8</v>
      </c>
      <c r="D53" s="35" t="s">
        <v>70</v>
      </c>
      <c r="E53" s="41" t="s">
        <v>17</v>
      </c>
      <c r="F53" s="41">
        <v>0</v>
      </c>
      <c r="G53" s="41">
        <v>0</v>
      </c>
      <c r="H53" s="41">
        <v>0</v>
      </c>
      <c r="I53" s="43">
        <f t="shared" si="9"/>
        <v>0</v>
      </c>
      <c r="J53" s="44">
        <v>0</v>
      </c>
      <c r="K53" s="44">
        <v>0</v>
      </c>
      <c r="L53" s="41"/>
    </row>
    <row r="54" spans="1:16" ht="158.25" thickBot="1" x14ac:dyDescent="0.3">
      <c r="A54" s="19" t="s">
        <v>15</v>
      </c>
      <c r="B54" s="7">
        <v>3</v>
      </c>
      <c r="C54" s="41">
        <v>9</v>
      </c>
      <c r="D54" s="35" t="s">
        <v>71</v>
      </c>
      <c r="E54" s="41" t="s">
        <v>17</v>
      </c>
      <c r="F54" s="41">
        <v>100</v>
      </c>
      <c r="G54" s="41">
        <v>94</v>
      </c>
      <c r="H54" s="41">
        <v>100</v>
      </c>
      <c r="I54" s="48">
        <f t="shared" si="9"/>
        <v>6</v>
      </c>
      <c r="J54" s="44">
        <f t="shared" si="10"/>
        <v>6.3829787234042499</v>
      </c>
      <c r="K54" s="44">
        <f t="shared" si="11"/>
        <v>100</v>
      </c>
      <c r="L54" s="50"/>
    </row>
    <row r="55" spans="1:16" ht="157.9" customHeight="1" thickBot="1" x14ac:dyDescent="0.3">
      <c r="A55" s="17" t="s">
        <v>15</v>
      </c>
      <c r="B55" s="6">
        <v>3</v>
      </c>
      <c r="C55" s="47">
        <v>10</v>
      </c>
      <c r="D55" s="40" t="s">
        <v>72</v>
      </c>
      <c r="E55" s="47" t="s">
        <v>17</v>
      </c>
      <c r="F55" s="47">
        <v>100</v>
      </c>
      <c r="G55" s="47">
        <v>100</v>
      </c>
      <c r="H55" s="63">
        <v>100</v>
      </c>
      <c r="I55" s="64">
        <f>H55-G55</f>
        <v>0</v>
      </c>
      <c r="J55" s="49">
        <f t="shared" si="10"/>
        <v>0</v>
      </c>
      <c r="K55" s="44">
        <f t="shared" si="11"/>
        <v>100</v>
      </c>
      <c r="L55" s="51"/>
    </row>
    <row r="56" spans="1:16" ht="81" customHeight="1" thickBot="1" x14ac:dyDescent="0.3">
      <c r="A56" s="18" t="s">
        <v>15</v>
      </c>
      <c r="B56" s="14">
        <v>3</v>
      </c>
      <c r="C56" s="51">
        <v>11</v>
      </c>
      <c r="D56" s="37" t="s">
        <v>73</v>
      </c>
      <c r="E56" s="55" t="s">
        <v>28</v>
      </c>
      <c r="F56" s="51"/>
      <c r="G56" s="51"/>
      <c r="H56" s="51"/>
      <c r="I56" s="51">
        <f>H56-G56</f>
        <v>0</v>
      </c>
      <c r="J56" s="53">
        <v>0</v>
      </c>
      <c r="K56" s="44">
        <v>0</v>
      </c>
      <c r="L56" s="51" t="s">
        <v>115</v>
      </c>
    </row>
    <row r="57" spans="1:16" ht="87.6" customHeight="1" thickBot="1" x14ac:dyDescent="0.3">
      <c r="A57" s="19" t="s">
        <v>15</v>
      </c>
      <c r="B57" s="7">
        <v>3</v>
      </c>
      <c r="C57" s="41">
        <v>12</v>
      </c>
      <c r="D57" s="36" t="s">
        <v>74</v>
      </c>
      <c r="E57" s="62" t="s">
        <v>17</v>
      </c>
      <c r="F57" s="41">
        <v>86.6</v>
      </c>
      <c r="G57" s="41">
        <v>94</v>
      </c>
      <c r="H57" s="65">
        <v>89.6</v>
      </c>
      <c r="I57" s="66">
        <f t="shared" si="9"/>
        <v>-4.4000000000000057</v>
      </c>
      <c r="J57" s="42">
        <f t="shared" si="10"/>
        <v>-4.6808510638297918</v>
      </c>
      <c r="K57" s="44">
        <f t="shared" si="11"/>
        <v>103.46420323325636</v>
      </c>
      <c r="L57" s="67" t="s">
        <v>116</v>
      </c>
    </row>
    <row r="58" spans="1:16" ht="96.6" customHeight="1" thickBot="1" x14ac:dyDescent="0.3">
      <c r="A58" s="19" t="s">
        <v>15</v>
      </c>
      <c r="B58" s="7">
        <v>3</v>
      </c>
      <c r="C58" s="41">
        <v>13</v>
      </c>
      <c r="D58" s="36" t="s">
        <v>75</v>
      </c>
      <c r="E58" s="62" t="s">
        <v>17</v>
      </c>
      <c r="F58" s="41">
        <v>100</v>
      </c>
      <c r="G58" s="41">
        <v>100</v>
      </c>
      <c r="H58" s="65">
        <v>100</v>
      </c>
      <c r="I58" s="51">
        <f t="shared" si="9"/>
        <v>0</v>
      </c>
      <c r="J58" s="44">
        <f t="shared" si="10"/>
        <v>0</v>
      </c>
      <c r="K58" s="44">
        <f t="shared" si="11"/>
        <v>100</v>
      </c>
      <c r="L58" s="55" t="s">
        <v>76</v>
      </c>
    </row>
    <row r="59" spans="1:16" ht="79.5" thickBot="1" x14ac:dyDescent="0.3">
      <c r="A59" s="19" t="s">
        <v>15</v>
      </c>
      <c r="B59" s="7">
        <v>3</v>
      </c>
      <c r="C59" s="41">
        <v>14</v>
      </c>
      <c r="D59" s="36" t="s">
        <v>77</v>
      </c>
      <c r="E59" s="62" t="s">
        <v>17</v>
      </c>
      <c r="F59" s="41">
        <v>56.98</v>
      </c>
      <c r="G59" s="41">
        <v>7</v>
      </c>
      <c r="H59" s="41">
        <v>56.98</v>
      </c>
      <c r="I59" s="41">
        <f>H59-G59</f>
        <v>49.98</v>
      </c>
      <c r="J59" s="44">
        <f t="shared" si="10"/>
        <v>713.99999999999989</v>
      </c>
      <c r="K59" s="44">
        <f t="shared" si="11"/>
        <v>100</v>
      </c>
      <c r="L59" s="62" t="s">
        <v>117</v>
      </c>
    </row>
    <row r="60" spans="1:16" ht="15.75" thickBot="1" x14ac:dyDescent="0.3">
      <c r="A60" s="23" t="s">
        <v>15</v>
      </c>
      <c r="B60" s="10">
        <v>4</v>
      </c>
      <c r="C60" s="68"/>
      <c r="D60" s="70" t="s">
        <v>78</v>
      </c>
      <c r="E60" s="71"/>
      <c r="F60" s="71"/>
      <c r="G60" s="71"/>
      <c r="H60" s="71"/>
      <c r="I60" s="71"/>
      <c r="J60" s="71"/>
      <c r="K60" s="71"/>
      <c r="L60" s="72"/>
    </row>
    <row r="61" spans="1:16" ht="158.25" thickBot="1" x14ac:dyDescent="0.3">
      <c r="A61" s="19" t="s">
        <v>15</v>
      </c>
      <c r="B61" s="7">
        <v>4</v>
      </c>
      <c r="C61" s="41">
        <v>1</v>
      </c>
      <c r="D61" s="35" t="s">
        <v>79</v>
      </c>
      <c r="E61" s="41" t="s">
        <v>17</v>
      </c>
      <c r="F61" s="41">
        <v>100</v>
      </c>
      <c r="G61" s="41">
        <v>100</v>
      </c>
      <c r="H61" s="41">
        <v>100</v>
      </c>
      <c r="I61" s="41">
        <f>H61-G61</f>
        <v>0</v>
      </c>
      <c r="J61" s="42">
        <f>(H61/G61)*100-100</f>
        <v>0</v>
      </c>
      <c r="K61" s="42">
        <f>(H61/F61)*100</f>
        <v>100</v>
      </c>
      <c r="L61" s="41"/>
    </row>
    <row r="62" spans="1:16" ht="135.75" thickBot="1" x14ac:dyDescent="0.3">
      <c r="A62" s="19" t="s">
        <v>15</v>
      </c>
      <c r="B62" s="7">
        <v>4</v>
      </c>
      <c r="C62" s="41">
        <v>2</v>
      </c>
      <c r="D62" s="35" t="s">
        <v>80</v>
      </c>
      <c r="E62" s="41" t="s">
        <v>17</v>
      </c>
      <c r="F62" s="41">
        <v>81.819999999999993</v>
      </c>
      <c r="G62" s="41">
        <v>90</v>
      </c>
      <c r="H62" s="41">
        <v>64</v>
      </c>
      <c r="I62" s="41">
        <f t="shared" ref="I62:I64" si="12">H62-G62</f>
        <v>-26</v>
      </c>
      <c r="J62" s="42">
        <f t="shared" ref="J62:J63" si="13">(H62/G62)*100-100</f>
        <v>-28.888888888888886</v>
      </c>
      <c r="K62" s="42">
        <f t="shared" ref="K62:K63" si="14">(H62/F62)*100</f>
        <v>78.220483989244698</v>
      </c>
      <c r="L62" s="69" t="s">
        <v>98</v>
      </c>
    </row>
    <row r="63" spans="1:16" ht="125.25" customHeight="1" thickBot="1" x14ac:dyDescent="0.3">
      <c r="A63" s="19" t="s">
        <v>15</v>
      </c>
      <c r="B63" s="7">
        <v>4</v>
      </c>
      <c r="C63" s="41">
        <v>3</v>
      </c>
      <c r="D63" s="35" t="s">
        <v>81</v>
      </c>
      <c r="E63" s="41" t="s">
        <v>48</v>
      </c>
      <c r="F63" s="56">
        <v>42730</v>
      </c>
      <c r="G63" s="41">
        <v>23980.400000000001</v>
      </c>
      <c r="H63" s="41">
        <v>47669.48</v>
      </c>
      <c r="I63" s="41">
        <f t="shared" si="12"/>
        <v>23689.08</v>
      </c>
      <c r="J63" s="42">
        <f t="shared" si="13"/>
        <v>98.785174559223378</v>
      </c>
      <c r="K63" s="42">
        <f t="shared" si="14"/>
        <v>111.55974725017552</v>
      </c>
      <c r="L63" s="41" t="s">
        <v>99</v>
      </c>
    </row>
    <row r="64" spans="1:16" ht="74.45" customHeight="1" thickBot="1" x14ac:dyDescent="0.3">
      <c r="A64" s="19" t="s">
        <v>15</v>
      </c>
      <c r="B64" s="7">
        <v>4</v>
      </c>
      <c r="C64" s="41">
        <v>4</v>
      </c>
      <c r="D64" s="35" t="s">
        <v>82</v>
      </c>
      <c r="E64" s="41" t="s">
        <v>17</v>
      </c>
      <c r="F64" s="41">
        <v>84.6</v>
      </c>
      <c r="G64" s="41">
        <v>83</v>
      </c>
      <c r="H64" s="41">
        <v>84.7</v>
      </c>
      <c r="I64" s="41">
        <f t="shared" si="12"/>
        <v>1.7000000000000028</v>
      </c>
      <c r="J64" s="42">
        <v>1.22</v>
      </c>
      <c r="K64" s="42">
        <v>100</v>
      </c>
      <c r="L64" s="41" t="s">
        <v>83</v>
      </c>
      <c r="P64" s="11"/>
    </row>
  </sheetData>
  <mergeCells count="21">
    <mergeCell ref="A1:L1"/>
    <mergeCell ref="F3:H3"/>
    <mergeCell ref="B4:B5"/>
    <mergeCell ref="A4:A5"/>
    <mergeCell ref="A3:B3"/>
    <mergeCell ref="I3:K3"/>
    <mergeCell ref="D4:D5"/>
    <mergeCell ref="E4:E5"/>
    <mergeCell ref="D60:L60"/>
    <mergeCell ref="F4:F5"/>
    <mergeCell ref="G4:G5"/>
    <mergeCell ref="H4:H5"/>
    <mergeCell ref="I4:I5"/>
    <mergeCell ref="J4:J5"/>
    <mergeCell ref="K4:K5"/>
    <mergeCell ref="L4:L5"/>
    <mergeCell ref="C6:L6"/>
    <mergeCell ref="C39:L39"/>
    <mergeCell ref="C20:L20"/>
    <mergeCell ref="L21:L24"/>
    <mergeCell ref="C4:C5"/>
  </mergeCells>
  <pageMargins left="0.11811023622047245" right="0.19685039370078741" top="0.19685039370078741" bottom="0.15748031496062992" header="0.11811023622047245" footer="0.11811023622047245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2025-02-19T12:01:46Z</dcterms:modified>
</cp:coreProperties>
</file>